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8075" windowHeight="10245"/>
  </bookViews>
  <sheets>
    <sheet name="理" sheetId="1" r:id="rId1"/>
  </sheets>
  <definedNames>
    <definedName name="_xlnm._FilterDatabase" localSheetId="0" hidden="1">理!$A$5:$J$413</definedName>
    <definedName name="T_before">#REF!</definedName>
  </definedNames>
  <calcPr calcId="145621"/>
</workbook>
</file>

<file path=xl/calcChain.xml><?xml version="1.0" encoding="utf-8"?>
<calcChain xmlns="http://schemas.openxmlformats.org/spreadsheetml/2006/main">
  <c r="J413" i="1" l="1"/>
  <c r="J411" i="1"/>
  <c r="J410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8" i="1"/>
  <c r="J387" i="1"/>
  <c r="J386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179" i="1" l="1"/>
  <c r="J182" i="1"/>
  <c r="J183" i="1"/>
  <c r="J184" i="1"/>
  <c r="J141" i="1"/>
  <c r="J140" i="1"/>
  <c r="J71" i="1"/>
  <c r="J85" i="1"/>
  <c r="J186" i="1" l="1"/>
  <c r="J155" i="1"/>
  <c r="J96" i="1"/>
  <c r="J95" i="1"/>
  <c r="J91" i="1"/>
  <c r="J90" i="1" l="1"/>
  <c r="J10" i="1"/>
  <c r="J24" i="1"/>
  <c r="J23" i="1"/>
  <c r="J205" i="1" l="1"/>
  <c r="J206" i="1"/>
  <c r="J207" i="1"/>
  <c r="J208" i="1"/>
  <c r="J209" i="1"/>
  <c r="J114" i="1"/>
  <c r="J197" i="1"/>
  <c r="J204" i="1"/>
  <c r="J203" i="1"/>
  <c r="J202" i="1"/>
  <c r="J201" i="1"/>
  <c r="J200" i="1"/>
  <c r="J199" i="1"/>
  <c r="J198" i="1"/>
  <c r="J196" i="1"/>
  <c r="J195" i="1"/>
  <c r="J194" i="1"/>
  <c r="J193" i="1"/>
  <c r="J192" i="1"/>
  <c r="J191" i="1"/>
  <c r="J190" i="1"/>
  <c r="J189" i="1"/>
  <c r="J187" i="1"/>
  <c r="J185" i="1"/>
  <c r="J181" i="1"/>
  <c r="J180" i="1"/>
  <c r="J178" i="1"/>
  <c r="J177" i="1"/>
  <c r="J176" i="1"/>
  <c r="J175" i="1"/>
  <c r="J174" i="1"/>
  <c r="J173" i="1"/>
  <c r="J172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4" i="1"/>
  <c r="J153" i="1"/>
  <c r="J152" i="1"/>
  <c r="J151" i="1"/>
  <c r="J150" i="1"/>
  <c r="J147" i="1"/>
  <c r="J146" i="1"/>
  <c r="J145" i="1"/>
  <c r="J144" i="1"/>
  <c r="J143" i="1"/>
  <c r="J142" i="1"/>
  <c r="J139" i="1"/>
  <c r="J138" i="1"/>
  <c r="J137" i="1"/>
  <c r="J136" i="1"/>
  <c r="J135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4" i="1"/>
  <c r="J93" i="1"/>
  <c r="J92" i="1"/>
  <c r="J89" i="1"/>
  <c r="J88" i="1"/>
  <c r="J87" i="1"/>
  <c r="J86" i="1"/>
  <c r="J83" i="1"/>
  <c r="J82" i="1"/>
  <c r="J81" i="1"/>
  <c r="J80" i="1"/>
  <c r="J79" i="1"/>
  <c r="J77" i="1"/>
  <c r="J76" i="1"/>
  <c r="J75" i="1"/>
  <c r="J74" i="1"/>
  <c r="J73" i="1"/>
  <c r="J72" i="1"/>
  <c r="J70" i="1"/>
  <c r="J69" i="1"/>
  <c r="J68" i="1"/>
  <c r="J67" i="1"/>
  <c r="J66" i="1"/>
  <c r="J65" i="1"/>
  <c r="J64" i="1"/>
  <c r="J63" i="1"/>
  <c r="J62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2" i="1"/>
  <c r="J21" i="1"/>
  <c r="J20" i="1"/>
  <c r="J19" i="1"/>
  <c r="J18" i="1"/>
  <c r="J17" i="1"/>
  <c r="J16" i="1"/>
  <c r="J15" i="1"/>
  <c r="J14" i="1"/>
  <c r="J13" i="1"/>
  <c r="J11" i="1"/>
  <c r="J12" i="1"/>
  <c r="J9" i="1"/>
  <c r="J8" i="1"/>
  <c r="J7" i="1"/>
  <c r="J6" i="1" l="1"/>
</calcChain>
</file>

<file path=xl/sharedStrings.xml><?xml version="1.0" encoding="utf-8"?>
<sst xmlns="http://schemas.openxmlformats.org/spreadsheetml/2006/main" count="2065" uniqueCount="731">
  <si>
    <t>品川 敦紀(SHINAGAWA Atsunori)</t>
  </si>
  <si>
    <t>形態形成論I</t>
  </si>
  <si>
    <t>理学部</t>
  </si>
  <si>
    <t>渡邉　明彦(WATANABE Akihiko)</t>
  </si>
  <si>
    <t>生殖生物学</t>
  </si>
  <si>
    <t xml:space="preserve"> </t>
  </si>
  <si>
    <t>渡邉 明彦(WATANABE Akihiko)</t>
  </si>
  <si>
    <t>発生生物学</t>
  </si>
  <si>
    <t>日野 修次(HINO Shuji)，大谷 典正(OHYA Norimasa)，奥野貴士(OKUNO Takashi)，田村 康(TAMURA Yasushi)</t>
  </si>
  <si>
    <t>化学実験Ⅵ</t>
  </si>
  <si>
    <t>天羽 優子(AMO Yuko),亀田 恭男(KAMEDA Yasuo),臼杵 毅(USUKI Takeshi)</t>
  </si>
  <si>
    <t>化学実験Ⅴ</t>
  </si>
  <si>
    <t>栗山 恭直(KURIYAMA Yasunao),近藤 慎一(KONDO Shin-ichi),村瀬 隆史(MURASE Takashi)</t>
  </si>
  <si>
    <t>化学実験Ⅳ</t>
  </si>
  <si>
    <t>栗原 正人(KURIHARA Masato),崎山 博史(SAKIYAMA Hiroshi) ,金井塚 勝彦(KANAIZUKA Katsuhiko)</t>
  </si>
  <si>
    <t>化学実験Ⅲ</t>
  </si>
  <si>
    <t>化学英語演習」中村莞爾編(共立出版) ISBN 4-320-04349-9</t>
    <phoneticPr fontId="2"/>
  </si>
  <si>
    <t>日野　修次 (HINO Shuji)</t>
  </si>
  <si>
    <t>化学英語Ｄ</t>
  </si>
  <si>
    <t>松井　淳(MATSUI Jun)</t>
  </si>
  <si>
    <t>化学英語Ｂ</t>
  </si>
  <si>
    <t>金井塚 勝彦(KANAIZUKA Katsuhiko)</t>
  </si>
  <si>
    <t>化学英語Ａ</t>
  </si>
  <si>
    <t>楊　宗興(YOH Muneoki)</t>
  </si>
  <si>
    <t>生命反応化学精選Ｂ</t>
  </si>
  <si>
    <t>土壌学の基礎、松中著、（農文協）</t>
    <phoneticPr fontId="2"/>
  </si>
  <si>
    <t>尾形健明　(OGATA Tateaki)</t>
  </si>
  <si>
    <t>物質構造化学精選Ｂ</t>
  </si>
  <si>
    <t>日野 修次(HINO Shuji)，大谷 典正(OHYA Norimasa)，奥野貴士(OKUNO Takashi), 田村　康(TAMURA Yasushi)</t>
  </si>
  <si>
    <t>生物化学演習</t>
  </si>
  <si>
    <t>日野 修次(HINO Shuji)</t>
  </si>
  <si>
    <t>生物反応化学</t>
  </si>
  <si>
    <t>亀田 恭男(KAMEDA Yasuo)</t>
  </si>
  <si>
    <t>物理化学演習</t>
  </si>
  <si>
    <t>天羽 優子(AMO Yuko)</t>
  </si>
  <si>
    <t>分光物理化学</t>
  </si>
  <si>
    <t>村瀬 隆史(MURASE Takashi)</t>
  </si>
  <si>
    <t>有機化学演習</t>
  </si>
  <si>
    <t>金井塚 勝彦(KANAIZUKA Katsuhiko),鵜浦 啓(UNOURA Kei)</t>
  </si>
  <si>
    <t>無機・分析化学演習</t>
  </si>
  <si>
    <t>鵜浦 啓(UNOURA Kei)</t>
  </si>
  <si>
    <t>化学反応速度論</t>
  </si>
  <si>
    <t>近藤 慎一(KONDO Shin-ichi)</t>
  </si>
  <si>
    <t>有機分子設計論</t>
  </si>
  <si>
    <t>テキスト：アトキンス著「基礎物理化学～分子論的アプローチ～」下巻 （東京化学同人）</t>
    <phoneticPr fontId="2"/>
  </si>
  <si>
    <t>臼杵 毅(USUKI Takeshi)</t>
  </si>
  <si>
    <t>構造物理化学</t>
  </si>
  <si>
    <t>大谷 典正(OHYA Norimasa)</t>
  </si>
  <si>
    <t>高分子化学</t>
  </si>
  <si>
    <t>栗山 恭直(KURIYAMA Yasunao)</t>
  </si>
  <si>
    <t>有機光化学</t>
  </si>
  <si>
    <t>崎山 博史(SAKIYAMA Hiroshi)</t>
  </si>
  <si>
    <t>生体無機化学</t>
  </si>
  <si>
    <t>栗原 正人(KURIHARA Masato)</t>
  </si>
  <si>
    <t>機能性無機化学</t>
  </si>
  <si>
    <t>鵜浦 啓(UNOURA Kei)，並河 英紀(NABIKA Hideki)</t>
  </si>
  <si>
    <t>基礎電気化学</t>
  </si>
  <si>
    <t>並河 英紀(NABIKA Hideki)</t>
  </si>
  <si>
    <t>機器分析</t>
  </si>
  <si>
    <t>有機化学Ⅱ</t>
  </si>
  <si>
    <t>アトキンス／「基礎物理化学 －分子論的アプローチ―」下巻（千原秀昭・稲葉章 訳） 東京化学同人</t>
    <phoneticPr fontId="2"/>
  </si>
  <si>
    <t>物理化学Ⅱ</t>
  </si>
  <si>
    <t>アトキンス／「基礎物理化学 －分子論的アプローチ―」上巻（千原秀昭・稲葉章 訳） 東京化学同人</t>
    <phoneticPr fontId="2"/>
  </si>
  <si>
    <t>溶液内イオン平衡に基づく分析化学、姫野貞之・市村彰男共著、化学同人</t>
  </si>
  <si>
    <t>松井 淳(MATSUI Jun)</t>
  </si>
  <si>
    <t>分析化学Ⅱ</t>
  </si>
  <si>
    <t>無機化学Ⅱ</t>
  </si>
  <si>
    <t>奥野 貴士(OKUNO Takashi）</t>
  </si>
  <si>
    <t>生物化学Ⅰ</t>
  </si>
  <si>
    <t>有機化学Ⅰ</t>
  </si>
  <si>
    <t>物理化学Ⅰ</t>
  </si>
  <si>
    <t>鵜浦 啓 (UNOURA Kei)</t>
  </si>
  <si>
    <t>分析化学Ⅰ</t>
  </si>
  <si>
    <t>「元素のすべてがわかる本」、山本喜一、ナツメ社</t>
    <phoneticPr fontId="2"/>
  </si>
  <si>
    <t>無機化学Ⅰ</t>
  </si>
  <si>
    <t>物質生命化学科教員</t>
  </si>
  <si>
    <t>基礎化学演習Ⅱ</t>
  </si>
  <si>
    <t>鵜浦 啓(UNOURA Kei)、日野 修次(HINO Shuji)</t>
  </si>
  <si>
    <t>基礎化学</t>
  </si>
  <si>
    <t>中村　和磨(NAKAMURA Kazuma)</t>
  </si>
  <si>
    <t>特殊講義Ｊ</t>
  </si>
  <si>
    <t>東　純平(AZUMA Junpei)</t>
  </si>
  <si>
    <t>特殊講義Ｇ</t>
  </si>
  <si>
    <t>松田 達郎(MATSUDA Tatsuro)</t>
  </si>
  <si>
    <t>特殊講義Ｆ</t>
  </si>
  <si>
    <t>池内了著 「観測的宇宙論」（東京大学出版会）</t>
    <phoneticPr fontId="2"/>
  </si>
  <si>
    <t>北山　哲 (KITAYAMA Tetsu)</t>
  </si>
  <si>
    <t>特殊講義Ｅ</t>
  </si>
  <si>
    <t>二間瀬敏史他編「宇宙論II -宇宙の進化」(日本評論社)</t>
    <phoneticPr fontId="2"/>
  </si>
  <si>
    <t>北浦 守(KITAURA MAMORU)</t>
  </si>
  <si>
    <t>物性物理学</t>
  </si>
  <si>
    <t>沼居貴陽著「固体物理学演習」丸善</t>
    <phoneticPr fontId="2"/>
  </si>
  <si>
    <t>柴田 晋平(SHIBATA Shinpei)</t>
  </si>
  <si>
    <t>現代天文学入門</t>
  </si>
  <si>
    <t>遠藤 龍介(ENDO Ryusuke)</t>
  </si>
  <si>
    <t>相対論</t>
  </si>
  <si>
    <t>衛藤 稔(ETO Minoru)</t>
  </si>
  <si>
    <t>量子力学Ｂ</t>
  </si>
  <si>
    <t>計算物理学</t>
  </si>
  <si>
    <t>梅林 豊治(UMEBAYASHI Toyoharu)</t>
  </si>
  <si>
    <t>連続体力学</t>
  </si>
  <si>
    <t>統計熱力学の基礎</t>
    <phoneticPr fontId="2"/>
  </si>
  <si>
    <t>富田 憲一(TOMITA Norikazu)</t>
  </si>
  <si>
    <t>熱・統計力学（前期）</t>
  </si>
  <si>
    <t>安東　秀峰(ANDO Hideo)</t>
  </si>
  <si>
    <t>量子力学Ａ演習（後期）</t>
  </si>
  <si>
    <t>量子力学Ａ（前期）</t>
  </si>
  <si>
    <t>北浦 守(KITAURA Mamoru)</t>
  </si>
  <si>
    <t>物理実験学</t>
  </si>
  <si>
    <t>物理数学Ｃ</t>
  </si>
  <si>
    <t>郡司 修一(GUNJI Shuichi)</t>
  </si>
  <si>
    <t>電磁気学Ａ演習（前期）</t>
  </si>
  <si>
    <t>　・太田浩一著，「電磁気学の基礎　I，II」，東京大学出版会</t>
  </si>
  <si>
    <t>電磁気学Ａ（前期）</t>
  </si>
  <si>
    <t>滝沢 元和(TAKIZAWA Motokazu)</t>
  </si>
  <si>
    <t>力学演習（後期）</t>
  </si>
  <si>
    <t>参考書：「古典力学 （下）」 ゴールドスタイン 吉岡書店</t>
    <phoneticPr fontId="2"/>
  </si>
  <si>
    <t>力学演習（前期）</t>
  </si>
  <si>
    <t>参考書：「古典力学 （上）」 ゴールドスタイン 吉岡書店</t>
    <phoneticPr fontId="2"/>
  </si>
  <si>
    <t>力学（前期）</t>
  </si>
  <si>
    <t>物理数学Ⅱ</t>
  </si>
  <si>
    <t>宮地　義之(MIYACHI Yoshiyuki)</t>
  </si>
  <si>
    <t>物理学実験Ⅰ</t>
  </si>
  <si>
    <t>物理数学Ⅰ</t>
  </si>
  <si>
    <t>物理数学Ⅰ</t>
    <phoneticPr fontId="2"/>
  </si>
  <si>
    <t>劉　雪峰（LIU Xuefeng）</t>
  </si>
  <si>
    <t>数理情報特選Ｅ</t>
  </si>
  <si>
    <t>日合文雄、柳研二郎著「ヒルベルト空間と線型作用素」牧野書店</t>
    <phoneticPr fontId="2"/>
  </si>
  <si>
    <t>渚　勝(NAGISA Masaru)</t>
  </si>
  <si>
    <t>数理構造特選Ｆ</t>
  </si>
  <si>
    <t>古畑　仁(FURUHATA Hitoshi)</t>
  </si>
  <si>
    <t>数理構造特選Ｅ</t>
  </si>
  <si>
    <t>西村 拓士 (NISHIMURA Takuji)</t>
  </si>
  <si>
    <t>数理情報Ｅ</t>
  </si>
  <si>
    <t>塩見 大輔(Shiomi Daisuke)</t>
  </si>
  <si>
    <t>数理構造Ｆ</t>
  </si>
  <si>
    <t>上野 慶介(UENO Keisuke)</t>
  </si>
  <si>
    <t>数理構造Ｅ</t>
  </si>
  <si>
    <t>方　青(FANG Qing)</t>
  </si>
  <si>
    <t>数理科学概論Ｃ</t>
  </si>
  <si>
    <t>佐野　隆志(SANO Takashi)</t>
  </si>
  <si>
    <t>解析学・確率論Ａ</t>
  </si>
  <si>
    <t>幾何学概論Ｄ</t>
  </si>
  <si>
    <t>石渡　聡(ISHIWATA Satoshi)</t>
  </si>
  <si>
    <t>幾何学概論Ｃ</t>
  </si>
  <si>
    <t>奥間　智弘(OKUMA Tomohiro)</t>
  </si>
  <si>
    <t>代数学概論Ｄ</t>
  </si>
  <si>
    <t>塩見　大輔(SHIOMI Daisuke)</t>
  </si>
  <si>
    <t>代数学概論Ｃ</t>
  </si>
  <si>
    <t>西岡 斉治(NISHIOKA Seiji)</t>
  </si>
  <si>
    <t>微分方程式概論</t>
  </si>
  <si>
    <t>深澤 知(FUKASAWA Satoru)</t>
  </si>
  <si>
    <t>位相数学基礎</t>
  </si>
  <si>
    <t>関川 久男 (SEKIGAWA Hisao)</t>
  </si>
  <si>
    <t>解析学基礎（前期）</t>
  </si>
  <si>
    <t>松田 浩 (MATSUDA Hiroshi)</t>
  </si>
  <si>
    <t>幾何学基礎（前期）</t>
  </si>
  <si>
    <t>代数学基礎（後期）</t>
  </si>
  <si>
    <t>代数学基礎（前期）</t>
  </si>
  <si>
    <t>西村拓士(NISHIMURA Takuji)</t>
  </si>
  <si>
    <t>情報数学・演習</t>
  </si>
  <si>
    <t>関川久男(SEKIGAWA Hisao)</t>
  </si>
  <si>
    <t>集合と位相演習（前期）</t>
  </si>
  <si>
    <t>内山 敦(UCHIYAMA Atsushi)</t>
  </si>
  <si>
    <t>集合と位相（後期）</t>
  </si>
  <si>
    <t>奥間智弘(OKUMA Tomohiro)</t>
  </si>
  <si>
    <t>集合と位相（前期）</t>
  </si>
  <si>
    <t>塩見 大輔(SHIOMI Daisuke)</t>
  </si>
  <si>
    <t>群論入門演習</t>
  </si>
  <si>
    <t>群論入門</t>
  </si>
  <si>
    <t>中村 誠 (NAKAMURA Makoto)</t>
  </si>
  <si>
    <t>微分積分II（前期）</t>
  </si>
  <si>
    <t>線形代数I（前期）</t>
  </si>
  <si>
    <t>佐野 隆志(SANO Takashi)</t>
  </si>
  <si>
    <t>微分積分I（前期）</t>
  </si>
  <si>
    <t>新井　真人(ARAI Masato)</t>
  </si>
  <si>
    <t>コミュニケーション英語Ⅰ</t>
  </si>
  <si>
    <t>新井 真人(ARAI Masato)</t>
  </si>
  <si>
    <t>自然科学特選</t>
  </si>
  <si>
    <t>小倉 泰憲(OGURA Yasunori)</t>
  </si>
  <si>
    <t>キャリアデザイン概論</t>
  </si>
  <si>
    <t>二ツ川 章二(FUTATSUGAWA Shouji)</t>
  </si>
  <si>
    <t>放射線取扱入門</t>
  </si>
  <si>
    <t>本山 功 (MOTOYAMA Isao)</t>
  </si>
  <si>
    <t>科学の世界（地球環境Ｂ）</t>
  </si>
  <si>
    <t>富松 裕（TOMIMATSU Hiroshi）</t>
  </si>
  <si>
    <t>科学の世界（生物Ｂ）</t>
  </si>
  <si>
    <t>鵜浦 啓(UNOUTA Kei)</t>
  </si>
  <si>
    <t>科学の世界（化学Ｂ）</t>
  </si>
  <si>
    <t>近藤　慎一(KONDO Shin-ichi)</t>
  </si>
  <si>
    <t>科学の世界（化学Ａ）</t>
  </si>
  <si>
    <t>北浦 守　(KITAURA Mamoru)</t>
  </si>
  <si>
    <t>科学の世界（物理Ｂ）</t>
  </si>
  <si>
    <t>内山 敦 (UCHIYAMA Atsushi)</t>
  </si>
  <si>
    <t>科学の世界（数学Ｂ）</t>
  </si>
  <si>
    <t>方 青(FANG Qing)</t>
  </si>
  <si>
    <t>科学の世界（数学Ａ）</t>
  </si>
  <si>
    <t>所蔵館番号</t>
    <rPh sb="0" eb="2">
      <t>ショゾウ</t>
    </rPh>
    <rPh sb="2" eb="3">
      <t>カン</t>
    </rPh>
    <rPh sb="3" eb="5">
      <t>バンゴウ</t>
    </rPh>
    <phoneticPr fontId="2"/>
  </si>
  <si>
    <t>LIMEBIB</t>
    <phoneticPr fontId="2"/>
  </si>
  <si>
    <t>WEB公開</t>
    <rPh sb="3" eb="5">
      <t>コウカイ</t>
    </rPh>
    <phoneticPr fontId="2"/>
  </si>
  <si>
    <t>所蔵</t>
    <rPh sb="0" eb="2">
      <t>ショゾウ</t>
    </rPh>
    <phoneticPr fontId="2"/>
  </si>
  <si>
    <t>書誌事項</t>
  </si>
  <si>
    <t>担当教員</t>
  </si>
  <si>
    <t>授業科目名</t>
  </si>
  <si>
    <t>学部</t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</si>
  <si>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2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</si>
  <si>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2"/>
  </si>
  <si>
    <t>線形代数通論（裳華房） 内田伏一、浦川肇 著</t>
    <phoneticPr fontId="2"/>
  </si>
  <si>
    <t xml:space="preserve"> 「Newton別冊 よみがえる陸・海・空の覇者たち 恐竜・古生物 Illustrated」ニュートンプレス，2010.</t>
    <phoneticPr fontId="2"/>
  </si>
  <si>
    <t xml:space="preserve"> 「現代地球科学入門シリーズ15 地球と生命：地球環境と生物圏進化」掛川武・海保邦夫，共立出版, 2011.</t>
    <phoneticPr fontId="2"/>
  </si>
  <si>
    <t>「微分積分入門―１変数―」、山形大学数理科学科編、裳華房</t>
    <phoneticPr fontId="2"/>
  </si>
  <si>
    <t>宮原恒あき「電磁気学入門」(共立出版)</t>
    <phoneticPr fontId="2"/>
  </si>
  <si>
    <t>前田和茂，小林俊雄共著「ビジュアルアプローチ電磁気学」(森北出版)</t>
    <phoneticPr fontId="2"/>
  </si>
  <si>
    <t>学術図書出版 化学（第４版） 物質・エネルギ－・環境 2200円</t>
    <phoneticPr fontId="2"/>
  </si>
  <si>
    <t>浅野努、荒川剛、菊川清 共著 「化学 －物質・エネルギー・環境－」（学術図書出版）</t>
    <phoneticPr fontId="2"/>
  </si>
  <si>
    <t>日本生態学会編 「生態学入門 第2版」 東京化学同人, 2012年.</t>
    <phoneticPr fontId="2"/>
  </si>
  <si>
    <t xml:space="preserve"> 「Evolution of Fossil Ecosystems」Seldan, P. and Nudds, J., Manson Publishing, 2004.</t>
    <phoneticPr fontId="2"/>
  </si>
  <si>
    <t>やさしい放射線とアイソトープ（３版）</t>
    <phoneticPr fontId="2"/>
  </si>
  <si>
    <t>新 放射線の人体への影響（改訂版）</t>
    <phoneticPr fontId="2"/>
  </si>
  <si>
    <t>参考書：小野田博之ら「キャリア開発 24の扉」 生産性出版（2011）．</t>
    <phoneticPr fontId="2"/>
  </si>
  <si>
    <t>英会話・ぜったい・音読 【入門編】（講談社インターナショナル）</t>
    <phoneticPr fontId="2"/>
  </si>
  <si>
    <t>ＴＯＥＩＣテスト新公式問題集 vol.4 (国際ビジネスコミュニケーション協会)</t>
    <phoneticPr fontId="2"/>
  </si>
  <si>
    <t>ＴＯＥＩＣ(R)テスト 究極の模試600問（アルク）</t>
    <phoneticPr fontId="2"/>
  </si>
  <si>
    <t>ＴＯＥＩＣテスト新公式問題集 vol.5 (国際ビジネスコミュニケーション協会)</t>
    <phoneticPr fontId="2"/>
  </si>
  <si>
    <t>ＴＯＥＩＣテスト新公式問題集 vol.6 (国際ビジネスコミュニケーション協会)</t>
    <phoneticPr fontId="2"/>
  </si>
  <si>
    <t>田島一郎「解析入門」岩波全書</t>
    <phoneticPr fontId="2"/>
  </si>
  <si>
    <t>高木貞治「解析概論」</t>
    <phoneticPr fontId="2"/>
  </si>
  <si>
    <t>宮島静雄「微分積分学I」</t>
    <phoneticPr fontId="2"/>
  </si>
  <si>
    <t>『線型代数入門」斎藤正彦, 東京大学出版会</t>
    <phoneticPr fontId="2"/>
  </si>
  <si>
    <t>『演習で学ぶ線形代数』丸本ほか, 共立出版</t>
    <phoneticPr fontId="2"/>
  </si>
  <si>
    <t>『理工基礎 線形代数』,高橋大輔, サイエンス社</t>
    <phoneticPr fontId="2"/>
  </si>
  <si>
    <t>『線形代数の基礎』, 和田昌昭, 朝倉書店</t>
    <phoneticPr fontId="2"/>
  </si>
  <si>
    <t>『線型代数の基礎』, 上野喜三雄, 内田老鶴圃</t>
    <phoneticPr fontId="2"/>
  </si>
  <si>
    <t>『工科系 線形代数』, 筧三郎, サイエンス社</t>
    <phoneticPr fontId="2"/>
  </si>
  <si>
    <t>『マトリックスの世界』, 佐野隆志, 共立</t>
    <phoneticPr fontId="2"/>
  </si>
  <si>
    <t>中村哲男・今井秀雄・清水悟「基礎微分積分学II 多変数の微積分」（共立出版）</t>
    <phoneticPr fontId="2"/>
  </si>
  <si>
    <t>雪江 明彦 著「代数学1 群論入門」(日本評論社)</t>
    <phoneticPr fontId="2"/>
  </si>
  <si>
    <t>代数学１, 雪江明彦, 日本評論社.</t>
    <phoneticPr fontId="2"/>
  </si>
  <si>
    <t>内田伏一，集合と位相，裳華房</t>
    <phoneticPr fontId="2"/>
  </si>
  <si>
    <t>中島匠一，集合・写像・論理，共立出版</t>
    <phoneticPr fontId="2"/>
  </si>
  <si>
    <t>『集合と位相』内田伏一著、裳華房</t>
    <phoneticPr fontId="2"/>
  </si>
  <si>
    <t>「工学のためのVBAプログラミング基礎」、村木正芳、東京電機大学出版局</t>
    <phoneticPr fontId="2"/>
  </si>
  <si>
    <t>群・環・体,  新妻弘, 木村哲三,  共立出版.</t>
    <phoneticPr fontId="2"/>
  </si>
  <si>
    <t>雪江明彦著「代数学2 環と体とガロア理論」（日本評論社）</t>
    <phoneticPr fontId="2"/>
  </si>
  <si>
    <t>桂利行著「代数学〈1〉群と環」（東京大学出版会）</t>
    <phoneticPr fontId="2"/>
  </si>
  <si>
    <t>木村俊一著「ガロア理論 (数学のかんどころ 14)」（共立出版）</t>
    <phoneticPr fontId="2"/>
  </si>
  <si>
    <t>小林昭七「曲線と曲面の微分幾何（改訂版）」（裳華房）</t>
    <phoneticPr fontId="2"/>
  </si>
  <si>
    <t>梅原雅顕・山田光太郎「曲線と曲面」（裳華房）</t>
    <phoneticPr fontId="2"/>
  </si>
  <si>
    <t>中内伸光「じっくり学ぶ曲線と曲面 ― 微分幾何学初歩」（共立出版）</t>
    <phoneticPr fontId="2"/>
  </si>
  <si>
    <t>黒田 正著 「複素関数概説」 (共立出版)</t>
    <phoneticPr fontId="2"/>
  </si>
  <si>
    <t>内田伏一著「集合と位相」（裳華房）</t>
    <phoneticPr fontId="2"/>
  </si>
  <si>
    <t>内田伏一著「位相入門」（裳華房）</t>
    <phoneticPr fontId="2"/>
  </si>
  <si>
    <t>松坂和夫著「集合・位相入門」</t>
    <phoneticPr fontId="2"/>
  </si>
  <si>
    <t>『常微分方程式』, 矢嶋信男, 岩波</t>
    <phoneticPr fontId="2"/>
  </si>
  <si>
    <t>『微分方程式 上』, 福原満州雄, 朝倉</t>
    <phoneticPr fontId="2"/>
  </si>
  <si>
    <t>『リッカチのひ・み・つ』日本評論社</t>
    <phoneticPr fontId="2"/>
  </si>
  <si>
    <t>『常微分方程式演習』, 和達・矢嶋, 岩波</t>
    <phoneticPr fontId="2"/>
  </si>
  <si>
    <t>『工学基礎 微分方程式』, 及川, 永井, 矢嶋, サイエンス社</t>
    <phoneticPr fontId="2"/>
  </si>
  <si>
    <t>『計算力をつける微分方程式』, 藤田・間田, 内田老鶴圃</t>
    <phoneticPr fontId="2"/>
  </si>
  <si>
    <t>『常微分方程式の解法』, 木村俊房, 培風館</t>
    <phoneticPr fontId="2"/>
  </si>
  <si>
    <t>青木昇, 素数と２次体の整数論, 共立出版.</t>
    <phoneticPr fontId="2"/>
  </si>
  <si>
    <t>雪江明彦、代数学２　環と体とガロア理論、日本評論社</t>
    <phoneticPr fontId="2"/>
  </si>
  <si>
    <t>桂利行、代数幾何入門、共立出版</t>
    <phoneticPr fontId="2"/>
  </si>
  <si>
    <t>グラフ理論入門、Ｒ．Ｊ．ウィルソン著、西関隆夫、西関裕子訳、近代科学社</t>
    <phoneticPr fontId="2"/>
  </si>
  <si>
    <t>小沢哲也「曲線 幾何学の小径」（培風館）</t>
    <phoneticPr fontId="2"/>
  </si>
  <si>
    <t>西川青季「幾何学」（朝倉書店）</t>
    <phoneticPr fontId="2"/>
  </si>
  <si>
    <t>小林昭七「曲線と曲面の微分幾何」</t>
    <phoneticPr fontId="2"/>
  </si>
  <si>
    <t>ルベーグ積分入門, 伊藤 清三 著(裳華房)</t>
    <phoneticPr fontId="2"/>
  </si>
  <si>
    <t>「数値解析入門[増訂版]」、山本哲朗、サイエンス社、２００３年</t>
    <phoneticPr fontId="2"/>
  </si>
  <si>
    <t>宮西正宜, 増田佳代著「複素数への招待」（日本評論社）</t>
    <phoneticPr fontId="2"/>
  </si>
  <si>
    <t>小林昭七「ユークリッド幾何から現代幾何へ 」（日本評論社）</t>
    <phoneticPr fontId="2"/>
  </si>
  <si>
    <t>深谷賢治「双曲幾何」（岩波書店）</t>
    <phoneticPr fontId="2"/>
  </si>
  <si>
    <t>谷口雅彦, 奥村善英著「双曲幾何学への招待」（培風館）</t>
    <phoneticPr fontId="2"/>
  </si>
  <si>
    <t>梅沢敏夫, 後藤達生著「複素数と幾何学」（培風館）</t>
    <phoneticPr fontId="2"/>
  </si>
  <si>
    <t>片山孝次「複素数の幾何学」（岩波書店）</t>
    <phoneticPr fontId="2"/>
  </si>
  <si>
    <t>雪江明彦, 代数学3, 日本評論社.</t>
    <phoneticPr fontId="2"/>
  </si>
  <si>
    <t>「Coding Theory : A First Course, S. Ling and C. Xing, Cambridge」</t>
    <phoneticPr fontId="2"/>
  </si>
  <si>
    <t>野水克己・佐々木武， アファイン微分幾何学， 裳華房</t>
    <phoneticPr fontId="2"/>
  </si>
  <si>
    <t>古畑仁，曲面 幾何学基礎講義，数学書房</t>
    <phoneticPr fontId="2"/>
  </si>
  <si>
    <t>「数値解析入門 」斉藤宣一</t>
    <phoneticPr fontId="2"/>
  </si>
  <si>
    <t>教養の線形代数(村上正康、他、培風館）</t>
    <phoneticPr fontId="2"/>
  </si>
  <si>
    <t>線形代数入門(荷見守助、他、内田老鶴圃）</t>
    <phoneticPr fontId="2"/>
  </si>
  <si>
    <t xml:space="preserve"> ゼロから学ぶ線形代数(小島寛之、講談社）</t>
    <phoneticPr fontId="2"/>
  </si>
  <si>
    <t>物理学実験指導書編集委員会編，“新物理学実験-第３版-""</t>
    <phoneticPr fontId="2"/>
  </si>
  <si>
    <t>山形大学 数理科学科編，「微分積分入門　－１変数－」，裳華房</t>
    <phoneticPr fontId="2"/>
  </si>
  <si>
    <t>和達三樹著，「理工系の数学入門コース１　微分積分」，岩波書店</t>
    <phoneticPr fontId="2"/>
  </si>
  <si>
    <t>ファインマン物理学・（力学）ファインマン、レイトン、サンズ著 岩波書店</t>
    <phoneticPr fontId="2"/>
  </si>
  <si>
    <t>古典力学（上） ゴールドスタイン 吉岡書店</t>
    <rPh sb="17" eb="19">
      <t>ヨシオカ</t>
    </rPh>
    <phoneticPr fontId="2"/>
  </si>
  <si>
    <t>古典力学（下） ゴールドスタイン 吉岡書店</t>
    <rPh sb="17" eb="19">
      <t>ヨシオカ</t>
    </rPh>
    <phoneticPr fontId="2"/>
  </si>
  <si>
    <t>「力学」 植松恒夫 学術図書出版社</t>
    <phoneticPr fontId="2"/>
  </si>
  <si>
    <t>「物理入門コース１ 力学」 戸田盛和 岩波書店</t>
    <phoneticPr fontId="2"/>
  </si>
  <si>
    <t>「力学」 ランダウ、リフシッツ 東京図書</t>
    <phoneticPr fontId="2"/>
  </si>
  <si>
    <t>参考書：「物理入門コース２ 解析力学」 小出昭一郎 岩波書店</t>
    <phoneticPr fontId="2"/>
  </si>
  <si>
    <t>長岡洋介著，「物理入門コース 3，4　電磁気学　I，II」，岩波書店</t>
    <phoneticPr fontId="2"/>
  </si>
  <si>
    <t xml:space="preserve">永田一清著「電磁気学」 朝倉書店 </t>
    <phoneticPr fontId="2"/>
  </si>
  <si>
    <t xml:space="preserve">砂川重信「理論電磁気学」 紀伊國屋書店 </t>
    <phoneticPr fontId="2"/>
  </si>
  <si>
    <t>R.V.チャーチル/J.W.ブラウン著 複素関数入門 数学書房 ISBN 978-4-903342-00-9</t>
    <phoneticPr fontId="2"/>
  </si>
  <si>
    <t>吉澤康和著「新しい誤差論」共立出版</t>
    <phoneticPr fontId="2"/>
  </si>
  <si>
    <t>東京大学教養部基礎物理学実験テキスト編集委員会編「基礎物理学実験」学術図書出版社</t>
    <phoneticPr fontId="2"/>
  </si>
  <si>
    <t>参考書：N.C.バーフォード著酒井英行訳「実験精度と誤差」丸善出版</t>
    <phoneticPr fontId="2"/>
  </si>
  <si>
    <t>石井俊全著「意味がわかる統計学」ベレ出版</t>
    <phoneticPr fontId="2"/>
  </si>
  <si>
    <t>参考書：本川 裕 著「統計データはおもしろい!」技術評論社</t>
    <phoneticPr fontId="2"/>
  </si>
  <si>
    <t>テキスト：遠藤龍介「量子力学を学ぶための数学入門」プレアデス出版</t>
    <phoneticPr fontId="2"/>
  </si>
  <si>
    <t>原島鮮「初等量子力学」裳華房</t>
    <phoneticPr fontId="2"/>
  </si>
  <si>
    <t>R.P.ファインマン、A.R.ヒッブス，ファインマン経路積分と量子力学，(マグロウヒル)</t>
    <phoneticPr fontId="2"/>
  </si>
  <si>
    <t>富田 憲一(TOMITA Norikazu)</t>
    <phoneticPr fontId="2"/>
  </si>
  <si>
    <t>恒藤敏彦著，「物理入門コース 8　弾性体と流体」，岩波書店</t>
    <phoneticPr fontId="2"/>
  </si>
  <si>
    <t>巽　友正著，「基礎物理学コース 2　連続体の力学」，岩波書店</t>
    <phoneticPr fontId="2"/>
  </si>
  <si>
    <t>Numerical Recipes in FORTRAN / in C., William H. Press et al., Cambridge University press</t>
    <phoneticPr fontId="2"/>
  </si>
  <si>
    <t>猪木 慶治 ・ 川合 光，“基礎 量子力学”ISBN-10: 4061532405 ISBN-13: 978-4061532403（講談社 (2007/10/12)） 言語 日本語</t>
    <phoneticPr fontId="2"/>
  </si>
  <si>
    <t>猪木慶治，河合光，“量子力学I”，ISBN 4-06-153209-X，(講談社，東京)</t>
    <phoneticPr fontId="2"/>
  </si>
  <si>
    <t>猪木慶治，河合光，“量子力学II”，4-06-153212-X，(講談社，東京)</t>
    <phoneticPr fontId="2"/>
  </si>
  <si>
    <t xml:space="preserve"> 松田卓也・二間瀬敏史「なっとくする相対性理論」講談社</t>
    <phoneticPr fontId="2"/>
  </si>
  <si>
    <t xml:space="preserve"> E.M.パーセル「バークレー物理学コース2 電磁気 上」丸善</t>
    <phoneticPr fontId="2"/>
  </si>
  <si>
    <t xml:space="preserve"> W.リンドラー「特殊相対性理論」地人書館</t>
    <phoneticPr fontId="2"/>
  </si>
  <si>
    <t>The Cambridge atlas of astronomy,　edited by Jean Audouze and Guy Israël</t>
    <phoneticPr fontId="2"/>
  </si>
  <si>
    <t>C.Kittel 著，宇野・津屋・森田・山下共訳「固体物理学入門」上，丸善</t>
    <rPh sb="14" eb="16">
      <t>ツヤ</t>
    </rPh>
    <phoneticPr fontId="2"/>
  </si>
  <si>
    <t>参考書：C.Kittel 著，宇野・津屋・森田・山下共訳「固体物理学入門」下，丸善</t>
    <rPh sb="18" eb="20">
      <t>ツヤ</t>
    </rPh>
    <phoneticPr fontId="2"/>
  </si>
  <si>
    <t>川畑有郷著「固体物理学」朝倉書店</t>
    <phoneticPr fontId="2"/>
  </si>
  <si>
    <t>松原隆彦「現代宇宙論」(東京大学出版会)</t>
    <phoneticPr fontId="2"/>
  </si>
  <si>
    <t>B. ボッフ・K.　リーツ・C. ショル・柴田利明訳,  「素粒子・原子核物理入門 改訂新版」（シュプリンガー・ジャパン, 2012）.</t>
    <phoneticPr fontId="2"/>
  </si>
  <si>
    <t>南部陽一郎, 「クォーク　第2版（ブルーバックス）」（講談社, 1998）.</t>
    <phoneticPr fontId="2"/>
  </si>
  <si>
    <t>秋葉康之「クォーク・グルーオン・プラズマの物理」（共立出版, 2014）.</t>
    <phoneticPr fontId="2"/>
  </si>
  <si>
    <t>K.A. Olive et al. (Particle Data Group), Chinese Physi</t>
    <phoneticPr fontId="2"/>
  </si>
  <si>
    <t>日本放射光学会編「放射光が解き明かす驚異のナノ世界」ブルーバックス　(講談社，2011)</t>
    <phoneticPr fontId="2"/>
  </si>
  <si>
    <t>渡辺　誠、佐藤　繁編「放射光科学入門」(東北大学出版会，2004)</t>
    <phoneticPr fontId="2"/>
  </si>
  <si>
    <t xml:space="preserve">	「物性研究者のための場の量子論 I・II」 (高橋康著) 培風館</t>
    <phoneticPr fontId="2"/>
  </si>
  <si>
    <t>「古典場から量子場への道」 (高橋康・表實著) 講談社</t>
    <phoneticPr fontId="2"/>
  </si>
  <si>
    <t>「超伝導の基礎」(丹羽雅昭) 東京電機大学出版局</t>
    <phoneticPr fontId="2"/>
  </si>
  <si>
    <t xml:space="preserve">化学（第４版） 物質・エネルギ－・環境 、学術図書出版 </t>
    <phoneticPr fontId="2"/>
  </si>
  <si>
    <t>フォトサイエンス 生物図録、数研出版</t>
    <phoneticPr fontId="2"/>
  </si>
  <si>
    <t>徂徠道夫ら （編）「学生のための化学実験安全ガイド 」 東京化学同人</t>
    <phoneticPr fontId="2"/>
  </si>
  <si>
    <t>「基本無機化学 第２版」、荻野 博・飛田博実・岡崎雅明 共著、東京化学同人</t>
    <phoneticPr fontId="2"/>
  </si>
  <si>
    <t>姫野貞之・市村彰男 共著 「溶液内イオン平衡に基づく分析化学」（化学同人）</t>
    <phoneticPr fontId="2"/>
  </si>
  <si>
    <t>アトキンス 基礎物理化学 分子論的アプローチ 下 東京化学同人</t>
    <phoneticPr fontId="2"/>
  </si>
  <si>
    <t>奥山 格 著, 有機化学，丸善，（2008）</t>
    <phoneticPr fontId="2"/>
  </si>
  <si>
    <t>分子模型組立キット（HGS分子構造模型有機学生用など，丸善株式会社，価格2000円）</t>
    <phoneticPr fontId="2"/>
  </si>
  <si>
    <t>「ヴォート基礎生化学」（第4版）</t>
    <phoneticPr fontId="2"/>
  </si>
  <si>
    <t>「基本無機化学」（第2版、荻野・飛田・岡崎著、東京化学同人）</t>
    <phoneticPr fontId="2"/>
  </si>
  <si>
    <t>奥山 格 著, 有機化学，（丸善株式会社、2008）</t>
    <phoneticPr fontId="2"/>
  </si>
  <si>
    <t>機器分析（3訂版）（田中誠之・飯田芳男著、裳華房）</t>
    <phoneticPr fontId="2"/>
  </si>
  <si>
    <t>基礎物理化学 下巻、W. J. Moore著；細谷治夫・湯田坂雅子 訳、 東京化学同人</t>
    <phoneticPr fontId="2"/>
  </si>
  <si>
    <t>泉生一郎 ら 共著 「基礎からわかる電気化学」（森北出版株式会社）</t>
    <phoneticPr fontId="2"/>
  </si>
  <si>
    <t>「基本無機化学」第２版（荻野 ・飛田・岡崎 著：東京化学同人）</t>
    <phoneticPr fontId="2"/>
  </si>
  <si>
    <t>「詳説無機化学」（福田・海崎・北川・伊藤 著：講談社サイエンティフィク）</t>
    <phoneticPr fontId="2"/>
  </si>
  <si>
    <t>荻野博ほか著「基本無機化学」（東京化学同人、第2版、11章）</t>
    <phoneticPr fontId="2"/>
  </si>
  <si>
    <t>西田雄三著「無機生体化学」（裳華房）</t>
    <phoneticPr fontId="2"/>
  </si>
  <si>
    <t>増田秀樹、福住俊一 編著「生物無機化学」（三共出版）</t>
    <phoneticPr fontId="2"/>
  </si>
  <si>
    <t>基礎化学コース 光化学 I 井上晴夫・高木克彦・佐々木政子・朴鐘震 共著 丸善株式会社</t>
    <phoneticPr fontId="2"/>
  </si>
  <si>
    <t>科学の要点シリーズ ５ 電子移動　日本化学会編 伊藤攻著 共立出版</t>
    <phoneticPr fontId="2"/>
  </si>
  <si>
    <t xml:space="preserve"> 高分子化学入門、蒲池幹治 著、ＮＴＳ</t>
    <phoneticPr fontId="2"/>
  </si>
  <si>
    <t xml:space="preserve"> コンパクト高分子化学、宮下徳治 著、三共出版</t>
    <phoneticPr fontId="2"/>
  </si>
  <si>
    <t>アトキンス著「基礎物理化学～分子論的アプローチ～」上巻 （東京化学同人）</t>
    <phoneticPr fontId="2"/>
  </si>
  <si>
    <t>奥山格著「有機化学」（丸善出版）</t>
    <phoneticPr fontId="2"/>
  </si>
  <si>
    <t>植村榮・大嶌幸一郎・村上正浩著「有機金属化学」（丸善出版）</t>
    <phoneticPr fontId="2"/>
  </si>
  <si>
    <t>C. L. ウィリス・M. ウィリス著・富岡清訳「有機合成の戦略」（化学同人）</t>
    <phoneticPr fontId="2"/>
  </si>
  <si>
    <t>斎藤勝裕著、“反応速度論-化学を新しく理解するためのエッセンス”、（三共出版、１９９８）</t>
    <phoneticPr fontId="2"/>
  </si>
  <si>
    <t>（分析化学演習）：姫野定之・市村彰男 共著「溶液内イオン平衡に基づく分析化学」（化学同人）</t>
    <phoneticPr fontId="2"/>
  </si>
  <si>
    <t>（無機化学演習）：荻野 博・飛田博実・岡崎雅明 共著「基本無機化学 第2版」（東京化学同人）</t>
    <phoneticPr fontId="2"/>
  </si>
  <si>
    <t>有機化学（奥山格著、丸善）</t>
    <phoneticPr fontId="2"/>
  </si>
  <si>
    <t>テキスト：アトキンス／「基礎物理化学 分子論的アプローチ」上巻 東京化学同人</t>
    <phoneticPr fontId="2"/>
  </si>
  <si>
    <t>マッカーリ・サイモン／「物理化学 分子論的アプローチ」上巻 東京化学同人</t>
    <phoneticPr fontId="2"/>
  </si>
  <si>
    <t>ヴオート「基礎生化学」 第３版 東京化学同人</t>
    <phoneticPr fontId="2"/>
  </si>
  <si>
    <t>コーンスタンプ生化学, E.E. Conn and P.M. Stumpf, 田宮・八木訳 (東京化学同人）</t>
    <phoneticPr fontId="2"/>
  </si>
  <si>
    <t>現代植物生理学講座 ２．代謝， 宮地重遠編（朝倉書店）</t>
    <phoneticPr fontId="2"/>
  </si>
  <si>
    <t>ヴォート基礎生化学（第３版）、田宮・村松・八木・遠藤 訳（東京化学同人）</t>
    <phoneticPr fontId="2"/>
  </si>
  <si>
    <t>大矢博昭、山内淳、電子スピン共鳴　素材のミクロキャラクタリゼーション、講談社</t>
    <phoneticPr fontId="2"/>
  </si>
  <si>
    <t>山内淳、電子スピン共鳴-ESR―電子スピンの分光学―、サイエンス社</t>
    <phoneticPr fontId="2"/>
  </si>
  <si>
    <t>河野雅弘、吉川敏一、小澤俊彦、生命科学者のための電子スピン共鳴入門、講談社</t>
    <phoneticPr fontId="2"/>
  </si>
  <si>
    <t>実験化学講座（８）NMR・ESR、丸善</t>
    <phoneticPr fontId="2"/>
  </si>
  <si>
    <t>陸水学，A・Ｊ・ホーン，C・R・ゴールドマン/手塚泰彦訳　（京大出版会）</t>
    <phoneticPr fontId="2"/>
  </si>
  <si>
    <t>話しながら学ぶ化学英語；福馬淳子著，廣川書店，ISBN4-567-00471-X</t>
    <phoneticPr fontId="2"/>
  </si>
  <si>
    <t>化学英語の活用辞典（縮刷学生版あり），（株）化学同人 発行</t>
    <phoneticPr fontId="2"/>
  </si>
  <si>
    <t>Let's Start ケミストリー:プレイヤー智子・築部浩 共編(2009)　三共出版 ISBN978-4-7827-0609-1</t>
    <phoneticPr fontId="2"/>
  </si>
  <si>
    <t>有機化学，奥山 格 著，丸善株式会社</t>
    <phoneticPr fontId="2"/>
  </si>
  <si>
    <t>プログラム学習 電子で考える有機化学，メンガー・マンデル著 井上訳，講談社</t>
    <phoneticPr fontId="2"/>
  </si>
  <si>
    <t xml:space="preserve">千原秀昭 編、「物理化学実験法」第４版（東京化学同人） </t>
    <phoneticPr fontId="2"/>
  </si>
  <si>
    <t xml:space="preserve"> D.Voet, J.G.Voet，C.W.Pratt 著「ヴォ－ト基礎生化学」（第３版）田宮・村松・八木・遠藤 訳(東京化学同人)</t>
    <phoneticPr fontId="2"/>
  </si>
  <si>
    <t xml:space="preserve">ウィルト 発生生物学 東京科学同人 </t>
    <phoneticPr fontId="2"/>
  </si>
  <si>
    <t>エッセンシャル発生生物学改訂第２版 羊土社</t>
    <phoneticPr fontId="2"/>
  </si>
  <si>
    <t>「発生生物学」（浅島 誠 編著 朝倉書店）</t>
    <phoneticPr fontId="2"/>
  </si>
  <si>
    <t>生殖細胞ー形態から分子へー：岡田益吉・長濱嘉孝 編著 共立出版 1996</t>
    <phoneticPr fontId="2"/>
  </si>
  <si>
    <t>新編精子学：毛利秀雄・星元紀 監修 東京大学出版会 2006予定</t>
    <phoneticPr fontId="2"/>
  </si>
  <si>
    <t xml:space="preserve">発生生物学 スコットFギルバート著（塩川光一郎他訳：トッパン；原著本あり） </t>
    <phoneticPr fontId="2"/>
  </si>
  <si>
    <t>細胞の分子生物学（第4版） B. Blbert他著（中村、藤山訳：ニュートンプレス社）</t>
    <phoneticPr fontId="2"/>
  </si>
  <si>
    <t>ウィルト著 /赤坂甲二 他訳 「発生生物学」 東京化学同人</t>
    <phoneticPr fontId="2"/>
  </si>
  <si>
    <t>理学部</t>
    <phoneticPr fontId="2"/>
  </si>
  <si>
    <t>「基礎無機化学」 F. A. コットン，G. ウイルキンソン，P. L. ガウス著 培風館</t>
    <phoneticPr fontId="2"/>
  </si>
  <si>
    <t>「基本無機化学」 荻野 博 他著 東京化学同人</t>
    <phoneticPr fontId="2"/>
  </si>
  <si>
    <t>神部　勉編著，「流体力学」裳華房</t>
    <phoneticPr fontId="2"/>
  </si>
  <si>
    <t>神部　勉編著，「基礎演習シリーズ　流体力学」，裳華房</t>
    <phoneticPr fontId="2"/>
  </si>
  <si>
    <t>×</t>
    <phoneticPr fontId="2"/>
  </si>
  <si>
    <t>小出昭一郎著「電磁気学」(裳華房)</t>
    <phoneticPr fontId="2"/>
  </si>
  <si>
    <t>I. フレミング著・鈴木啓介・千田憲孝訳「ペリ環状反応」（化学同人）</t>
    <phoneticPr fontId="2"/>
  </si>
  <si>
    <t>情報処理テキスト2013（山形大学）</t>
    <phoneticPr fontId="2"/>
  </si>
  <si>
    <t>○</t>
    <phoneticPr fontId="2"/>
  </si>
  <si>
    <t>現代植物生理学 １．光合成，宮地重遠編（朝倉書店）</t>
    <phoneticPr fontId="2"/>
  </si>
  <si>
    <t>基礎生物学選書 ２．細胞生物学，太田次郎著（裳華房）</t>
    <phoneticPr fontId="2"/>
  </si>
  <si>
    <t>○</t>
    <phoneticPr fontId="2"/>
  </si>
  <si>
    <t>参考書：山名清隆「カエルの体づくり」共立出版</t>
    <phoneticPr fontId="2"/>
  </si>
  <si>
    <t>生物科学入門コース参考書：「発生の生物学」岩波書店</t>
    <phoneticPr fontId="2"/>
  </si>
  <si>
    <t>○</t>
    <phoneticPr fontId="2"/>
  </si>
  <si>
    <t>浅島 誠「図解生物科学講座 発生生物学」朝倉書店</t>
    <phoneticPr fontId="2"/>
  </si>
  <si>
    <t>〇</t>
    <phoneticPr fontId="2"/>
  </si>
  <si>
    <t>参考書：浅島 誠・駒崎伸二「分子発生生物学」裳華房</t>
    <phoneticPr fontId="2"/>
  </si>
  <si>
    <t>赤坂甲治「遺伝子科学入門」裳華房</t>
    <phoneticPr fontId="2"/>
  </si>
  <si>
    <t>発生・生殖生物学実験</t>
  </si>
  <si>
    <t>参考書：岩松 鷹司、""メダカ学全書"" 大学教員出版</t>
    <phoneticPr fontId="2"/>
  </si>
  <si>
    <t>○</t>
    <phoneticPr fontId="2"/>
  </si>
  <si>
    <t>参考書：毛利秀雄、森澤正昭、星元紀、”精子学”東京大学出版会</t>
    <phoneticPr fontId="2"/>
  </si>
  <si>
    <t>○</t>
    <phoneticPr fontId="2"/>
  </si>
  <si>
    <t>発生機構解析実験</t>
  </si>
  <si>
    <t>参考書：山名清隆 著 カエルの体づくり 共立出版</t>
    <phoneticPr fontId="2"/>
  </si>
  <si>
    <t>○</t>
    <phoneticPr fontId="2"/>
  </si>
  <si>
    <t>植物生理学</t>
  </si>
  <si>
    <t>宮沢 豊(MIYAZAWA Yutaka)</t>
  </si>
  <si>
    <t>参考書：Taiz, Zeiger 著 「Plant Physiology Fifth Edition」 （Sinauer Associates Inc.）</t>
    <phoneticPr fontId="2"/>
  </si>
  <si>
    <t>○</t>
    <phoneticPr fontId="2"/>
  </si>
  <si>
    <t>形態形成論II</t>
  </si>
  <si>
    <t>菱沼 佑(HISHINUMA Tasuku)</t>
  </si>
  <si>
    <t>成長と分化(朝倉植物生理学講座:4). 福田裕穂編. 朝倉書(2001）</t>
    <phoneticPr fontId="2"/>
  </si>
  <si>
    <t>植物生理学. Hans Mohr, Peter Schopfer著／網野真一, 駒嶺穆監訳. シュプリンガー・フェアラーク東京(1998)</t>
    <phoneticPr fontId="2"/>
  </si>
  <si>
    <t xml:space="preserve">植物生理学第３版．L.テイツ，E.ザイガー編／西谷和彦・島崎研一郎 監訳．培風館（2004) </t>
    <phoneticPr fontId="2"/>
  </si>
  <si>
    <t>〇</t>
    <phoneticPr fontId="2"/>
  </si>
  <si>
    <t>植物の生態 : 生理機能を中心に(新・生命科学シリーズ)</t>
  </si>
  <si>
    <t>動物生理学</t>
  </si>
  <si>
    <t>長山 俊樹(NAGAYAMA Toshiki)</t>
  </si>
  <si>
    <t>ニューロンの生物学 (1999) フレッド デルコミン（著）トッパン</t>
    <phoneticPr fontId="2"/>
  </si>
  <si>
    <t>基礎から学ぶ神経生物学（2012）岡 良隆（著）オーム社</t>
    <phoneticPr fontId="2"/>
  </si>
  <si>
    <t>基礎生化学</t>
  </si>
  <si>
    <t>中内 祐二(NAKAUCHI Yuni)</t>
  </si>
  <si>
    <t>参考書：Alberts, B 他著 中村桂子他 訳 ""細胞の分子生物学"" 第５版（ニュートンプレス, 2010）</t>
    <phoneticPr fontId="2"/>
  </si>
  <si>
    <t>Lodish, H 他著 石浦章一他 訳 ”分子細胞生物学"" 第６版（東京化学同人, 2010）</t>
    <phoneticPr fontId="2"/>
  </si>
  <si>
    <t>石浦章一 他著 鈴木紘一 編 ""生化学"" 第２版（東京化学同人, 2007）</t>
    <phoneticPr fontId="2"/>
  </si>
  <si>
    <t>生態学</t>
  </si>
  <si>
    <t>テキスト：日本生態学会編 「生態学入門 第2版」 東京化学同人, 2012年</t>
    <phoneticPr fontId="2"/>
  </si>
  <si>
    <t>参考書：Begon, M., Harper, J.L., Townsend, C.R. 生態学：個体から生態系へ. 京都大学学術出版会, 2013年</t>
    <phoneticPr fontId="2"/>
  </si>
  <si>
    <t>群集生態学</t>
  </si>
  <si>
    <t>参考書：日本生態学会編 「生態学入門 第2版」 東京化学同人, 2012年</t>
    <phoneticPr fontId="2"/>
  </si>
  <si>
    <t>参考書：宮下直ほか著 「生物多様性と生態学」 朝倉書店, 2012年</t>
    <phoneticPr fontId="2"/>
  </si>
  <si>
    <t>参考書：Begon, M., Harper, J.L., Townsend, C.R. 生態学：個体から生態系へ. 京都大学学術出版会, 2013年</t>
    <phoneticPr fontId="2"/>
  </si>
  <si>
    <t>参考書：Krebs, C.J. Ecology, 6th edn. Pearson Benjamin Cummings, 2009年</t>
    <phoneticPr fontId="2"/>
  </si>
  <si>
    <t>個体群生態学</t>
  </si>
  <si>
    <t>廣田 忠雄(HIROTA Tadao)</t>
  </si>
  <si>
    <t>松本忠夫『生態と環境』岩波書店</t>
    <phoneticPr fontId="2"/>
  </si>
  <si>
    <t>ベゴン M 他『生態学：個体・個体群・群集の科学』堀道雄・監訳. 京都大学学術出版会</t>
    <phoneticPr fontId="2"/>
  </si>
  <si>
    <t>嶋田正和 他『動物生態学』海游舎</t>
    <phoneticPr fontId="2"/>
  </si>
  <si>
    <t>〇</t>
    <phoneticPr fontId="2"/>
  </si>
  <si>
    <t>動物生態学実験</t>
  </si>
  <si>
    <t>日本比較生理生化学会 (2012) 研究者が教える動物飼育 第2巻 昆虫とクモの仲間</t>
    <phoneticPr fontId="2"/>
  </si>
  <si>
    <t>遺伝学</t>
  </si>
  <si>
    <t>半澤 直人(HANZAWA Naoto)</t>
  </si>
  <si>
    <t>国立遺伝学研究所編．遺伝子図鑑．悠書館．</t>
    <phoneticPr fontId="2"/>
  </si>
  <si>
    <t>Alberts, B. et al. 中村桂子・松原謙一監訳．Essential 細胞生物学．原書第３版．南江堂</t>
    <phoneticPr fontId="2"/>
  </si>
  <si>
    <t>ワトソン他著. 遺伝子の分子生物学. 第５版. トッパン</t>
    <phoneticPr fontId="2"/>
  </si>
  <si>
    <t>Strachan, T, and Read, A. ヒトの分子遺伝学. メディカル・サイエンス・インターナショナル</t>
    <phoneticPr fontId="2"/>
  </si>
  <si>
    <t>経塚淳子監修. 遺伝のしくみ「メンデルの法則」からヒトゲノム・遺伝子治療まで. 新星出版社</t>
    <phoneticPr fontId="2"/>
  </si>
  <si>
    <t>分子遺伝学</t>
  </si>
  <si>
    <t>国立遺伝学研究所編．遺伝子図鑑．悠書館．</t>
    <phoneticPr fontId="2"/>
  </si>
  <si>
    <t>ワトソン他著. 遺伝子の分子生物学. 第５版. トッパン</t>
    <phoneticPr fontId="2"/>
  </si>
  <si>
    <t>Strachan, T. and Read, A. P. ヒトの分子遺伝学. メディカル・サイエンス・インターナショナル</t>
    <phoneticPr fontId="2"/>
  </si>
  <si>
    <t>経塚淳子監修. 遺伝のしくみ「メンデルの法則」からヒトゲノム・遺伝子治療まで. 新星出版社</t>
    <phoneticPr fontId="2"/>
  </si>
  <si>
    <t>分子遺伝学実験</t>
  </si>
  <si>
    <t>中山広樹・西方敬人著，バイオ実験イラストレイテッド-１分子生物学実験の基礎，細胞工学別冊目で見る実験ノートシリーズ，秀潤社</t>
    <phoneticPr fontId="2"/>
  </si>
  <si>
    <t>中山広樹・西方敬人著，バイオ実験イラストレイテッド-２遺伝子解析の基礎，細胞工学別冊目で見る実験ノートシリーズ，秀潤社</t>
    <phoneticPr fontId="2"/>
  </si>
  <si>
    <t>中山広樹著，バイオ実験イラストレイテッド-３本当にふえるPCR，細胞工学別冊目で見る実験ノートシリーズ，秀潤社</t>
    <phoneticPr fontId="2"/>
  </si>
  <si>
    <t>植物系統分類学</t>
  </si>
  <si>
    <t>横山 潤(YOKOYAMA Jun)</t>
  </si>
  <si>
    <t xml:space="preserve">千原光雄（編）バイオディバーシティ・シリーズ3「藻類の多様性と系統」裳華房 1999 </t>
    <phoneticPr fontId="2"/>
  </si>
  <si>
    <t>井上勲「藻類30億年の自然史」第２版 東海大学出版 2007</t>
    <phoneticPr fontId="2"/>
  </si>
  <si>
    <t>ギフォード, E. M.・フォスター, A. S. （長谷部光泰他監訳）「維管束植物の形態と進化」文一総合出版 2002</t>
    <phoneticPr fontId="2"/>
  </si>
  <si>
    <t>伊藤元己「植物分類学」東京大学出版会 2013</t>
    <phoneticPr fontId="2"/>
  </si>
  <si>
    <t>×</t>
    <phoneticPr fontId="2"/>
  </si>
  <si>
    <t>生物多様性論</t>
  </si>
  <si>
    <t>藤山 直之(FUJIYAMA Naoyuki)</t>
  </si>
  <si>
    <t>エドワード ウィルソン（大貫昌子・牧野俊一訳）「生命の多様性」I 岩波書店 1995</t>
    <phoneticPr fontId="2"/>
  </si>
  <si>
    <t>エドワード ウィルソン（大貫昌子・牧野俊一訳）「生命の多様性」II 岩波書店 1995</t>
    <phoneticPr fontId="2"/>
  </si>
  <si>
    <t>宮下直・井鷺裕司・千葉聡「生物多様性と生態学─遺伝子・種・生態系」朝倉書店 2012</t>
    <phoneticPr fontId="2"/>
  </si>
  <si>
    <t>宮下直・野田隆史「群集生態学」東京大学出版会 2003</t>
    <phoneticPr fontId="2"/>
  </si>
  <si>
    <t>ドルフ シュルーター（森誠一・北野潤訳）「適応放散の生態学」京都大学学術出版会 2012</t>
    <phoneticPr fontId="2"/>
  </si>
  <si>
    <t>ダグラス J フツイマ（岸由二他訳）「進化生物学（原著第二版）」蒼樹書房 1997</t>
    <phoneticPr fontId="2"/>
  </si>
  <si>
    <t>植物分類学実習</t>
  </si>
  <si>
    <t>ポーラ・ルダル（鈴木三男・田川裕美訳）「植物構造学入門」八坂書房 1997</t>
    <phoneticPr fontId="2"/>
  </si>
  <si>
    <t>ギフォード, E. M.・フォスター, A. S. （長谷部光泰他監訳）「維管束植物の形態と進化」文一総合出版 2002</t>
    <phoneticPr fontId="2"/>
  </si>
  <si>
    <t>邑田 仁・米倉浩司「高等植物分類表」北隆館 2009</t>
    <phoneticPr fontId="2"/>
  </si>
  <si>
    <t>動物分類学実習</t>
  </si>
  <si>
    <t>玉手 英利(TAMATE Hidetoshi),半澤 直人(HANZAWA Naoto)，</t>
  </si>
  <si>
    <t>水産無脊椎動物学入門、林勇夫著、恒星社厚生閣、２００６年</t>
    <phoneticPr fontId="2"/>
  </si>
  <si>
    <t>無脊椎動物の多様性と系統、白山義久編、裳華房、２０００年</t>
    <phoneticPr fontId="2"/>
  </si>
  <si>
    <t>細胞生物学</t>
  </si>
  <si>
    <t>菱沼　佑(HISHINUMA Tasuku)</t>
  </si>
  <si>
    <t>Essential細胞生物学 原著第3版. 中村桂子・松原謙一 監訳. 南江堂(2011)</t>
    <phoneticPr fontId="2"/>
  </si>
  <si>
    <t xml:space="preserve">ルーイン細胞生物学. B. Lewinら著/永田和宏ら訳. 東京化学同人(2008） </t>
    <phoneticPr fontId="2"/>
  </si>
  <si>
    <t>分子細胞生物学 第6版. H. Lodish ほか著/石浦章一 ほか訳. 東京化学同人(2010)</t>
    <phoneticPr fontId="2"/>
  </si>
  <si>
    <t>進化学</t>
  </si>
  <si>
    <t>横山 潤(YOKOYAMA Jun)・廣田忠雄(HIROTA Tadao)</t>
  </si>
  <si>
    <t>Peter Mayhew (著）江副・高倉・巌・石原（訳） (2009)『これからの進化生態学：生態学と進化学の融合』共立出版</t>
    <phoneticPr fontId="2"/>
  </si>
  <si>
    <t>Nicholas H. Barton他（著）宮田隆・星山大介（監訳） (2009)『進化：分子・個体・生態系』メディカル・サイエンス・インターナショナル</t>
    <phoneticPr fontId="2"/>
  </si>
  <si>
    <t>日本生態学会編(2004)「生態学入門」東京化学同人</t>
    <phoneticPr fontId="2"/>
  </si>
  <si>
    <t>生物統計学</t>
  </si>
  <si>
    <t>粕谷英一『生物学を学ぶ人のための統計のはなし』文一総合出版.　　・石居進『生物統計学入門』培風館</t>
    <phoneticPr fontId="2"/>
  </si>
  <si>
    <t>石村貞夫『分散分析のはなし』東京図書</t>
    <phoneticPr fontId="2"/>
  </si>
  <si>
    <t>Crawley MJ『統計学：Rを用いた入門書』共立出版</t>
    <phoneticPr fontId="2"/>
  </si>
  <si>
    <t>○</t>
    <phoneticPr fontId="2"/>
  </si>
  <si>
    <t>Grafen A, Hails R『一般線形モデルによる生物科学のための現代統計学 : あなたの実験をどのように解析するか』共立出版</t>
    <phoneticPr fontId="2"/>
  </si>
  <si>
    <t>生物英語（前期）</t>
  </si>
  <si>
    <t>玉手 英利(TAMATE Hidetoshi)</t>
  </si>
  <si>
    <t>NatureのResearch Highlight</t>
    <phoneticPr fontId="2"/>
  </si>
  <si>
    <t>http://www.nature.com/nature/current_issue.html#top</t>
  </si>
  <si>
    <t>News and Views</t>
    <phoneticPr fontId="2"/>
  </si>
  <si>
    <t>http://www.nature.com/nature/archive/category.html</t>
  </si>
  <si>
    <t>臨海実習I</t>
  </si>
  <si>
    <t>半澤 直人(HANZAWA Naoto)，渡邉 明彦(WATANABE Akihiko)，中内 祐二(NAKAUCHI Yuni)</t>
  </si>
  <si>
    <t>海産無脊椎動物の発生実験 石川優他 培風館</t>
    <phoneticPr fontId="2"/>
  </si>
  <si>
    <t>海藻・海浜植物 標準原色図鑑全集１５ 千原光雄 保育社</t>
    <phoneticPr fontId="2"/>
  </si>
  <si>
    <t>日本プランクトン図鑑 山路勇 保育社</t>
    <phoneticPr fontId="2"/>
  </si>
  <si>
    <t>生物学特講I</t>
  </si>
  <si>
    <t>恒岡　洋右（TSUNEOKA Yousuke）</t>
  </si>
  <si>
    <t>参考書：坂井建雄・河原克雅 編　「人体の正常構造と機能」改訂第2版（日本医事新報社）</t>
    <phoneticPr fontId="2"/>
  </si>
  <si>
    <t>参考書：坂井建雄 監訳　「プロメテウス解剖学コアアトラス」（医学書院）</t>
    <phoneticPr fontId="2"/>
  </si>
  <si>
    <t>生物学特講IV</t>
  </si>
  <si>
    <t>唐原 一郎（KARAHARA Ichirou）</t>
  </si>
  <si>
    <t>原襄著「植物形態学」（朝倉書店）</t>
    <phoneticPr fontId="2"/>
  </si>
  <si>
    <t>Tetsuko Noguchi et al.編，Atlas of Plant Cell Structure（Springer）</t>
    <phoneticPr fontId="2"/>
  </si>
  <si>
    <t>×</t>
    <phoneticPr fontId="2"/>
  </si>
  <si>
    <t>Katherine Esau編Anatomy of Seed Plants（Wiley）</t>
    <phoneticPr fontId="2"/>
  </si>
  <si>
    <t>岩瀬 徹，大野 啓一 著「写真で見る植物用語」（全国農村教育協会）</t>
    <phoneticPr fontId="2"/>
  </si>
  <si>
    <t>アーネスト・ギフォード，エイドリアンス・フォスター著，長谷部光泰ら監訳「維管束植物の形態と進化」（文一総合出版）</t>
    <phoneticPr fontId="2"/>
  </si>
  <si>
    <t>戸部 博著，「植物自然史」（朝倉書店）</t>
    <phoneticPr fontId="2"/>
  </si>
  <si>
    <t>生理生化学実験</t>
  </si>
  <si>
    <t>参考書：Lodish, H. 他 著， 石浦章一他 訳，""分子細胞生物学 第６版""，（東京化学同人，2010）</t>
    <phoneticPr fontId="2"/>
  </si>
  <si>
    <t>Voet, D. 他 著， 田宮信雄他 訳，""ヴォート生化学 第３版""，（東京化学同人，2005）</t>
    <phoneticPr fontId="2"/>
  </si>
  <si>
    <t>古生物学</t>
  </si>
  <si>
    <t>ジョルダン・リチャード・Ｗ．(JORDAN Richard W.)</t>
  </si>
  <si>
    <t>学術用語集（地学）文部省</t>
    <phoneticPr fontId="2"/>
  </si>
  <si>
    <t>地球環境入門</t>
  </si>
  <si>
    <t>加々島 慎一(KAGASHIMA Shin-ichi)</t>
  </si>
  <si>
    <t>テキスト：ニューステージ新訂 地学図表 浜島書店</t>
    <phoneticPr fontId="2"/>
  </si>
  <si>
    <t>地球史科学Ⅰ</t>
  </si>
  <si>
    <t xml:space="preserve"> 「日本列島の誕生」平 朝彦，岩波新書</t>
    <phoneticPr fontId="2"/>
  </si>
  <si>
    <t xml:space="preserve"> 「日本列島のおいたち 新版地学教育講座８巻」地学団体研究会編，東海大学出版会</t>
    <phoneticPr fontId="2"/>
  </si>
  <si>
    <t xml:space="preserve"> 「化石と生物進化 新版地学教育講座６巻」地学団体研究会編，東海大学出版会（特に第５章）</t>
    <phoneticPr fontId="2"/>
  </si>
  <si>
    <t>古環境学</t>
  </si>
  <si>
    <t xml:space="preserve"> 「岩波講座 地球惑星科学11 気候変動論」住 明正ほか，岩波書店</t>
    <phoneticPr fontId="2"/>
  </si>
  <si>
    <t xml:space="preserve"> 「現代地球科学入門シリーズ15 地球と生命：地球環境と生物圏進化」掛川武・海保邦夫，共立出版</t>
    <phoneticPr fontId="2"/>
  </si>
  <si>
    <t xml:space="preserve"> 「第四紀学」町田 洋ほか編著，朝倉書店</t>
    <phoneticPr fontId="2"/>
  </si>
  <si>
    <t>地質学</t>
  </si>
  <si>
    <t>丸山 俊明(MARUYAMA Toshiaki)</t>
  </si>
  <si>
    <t>テキスト：ニューステージ新地学図表　浜島書店</t>
    <phoneticPr fontId="2"/>
  </si>
  <si>
    <t>テキスト：Fritz and Moore 著（原田憲一訳） 「層序学と堆積学の基礎」 愛智出版</t>
    <phoneticPr fontId="2"/>
  </si>
  <si>
    <t>テキスト：日本地質学会訳編 「国際層序ガイド」 共立出版</t>
    <phoneticPr fontId="2"/>
  </si>
  <si>
    <t xml:space="preserve">テキスト：サイボルト・バーガー・新妻著 「海洋地質学入門」 シュプリンガー・フェアラーク東京 </t>
    <phoneticPr fontId="2"/>
  </si>
  <si>
    <t>参考書： 蒲生 俊敬 著 「海洋の科学」 ＮＨＫブックス</t>
    <phoneticPr fontId="2"/>
  </si>
  <si>
    <t>参考書： JAMSTEC Blue Earth編集委員会編 「はじめての海の科学」 創英者／三省堂書店</t>
    <phoneticPr fontId="2"/>
  </si>
  <si>
    <t>地質学演習</t>
  </si>
  <si>
    <t>テキスト：ニューステージ新地学図表　浜島書店</t>
    <phoneticPr fontId="2"/>
  </si>
  <si>
    <t>テキスト：日本地質学会訳編 「国際層序ガイド」 共立出版</t>
    <phoneticPr fontId="2"/>
  </si>
  <si>
    <t>参考書：坂 幸恭著 「地質調査と地質図」 朝倉書店</t>
    <phoneticPr fontId="2"/>
  </si>
  <si>
    <t>参考書：長谷川・中島・岡田著 「フィールドジオロジー２ 層序と年代」 共立出版</t>
    <phoneticPr fontId="2"/>
  </si>
  <si>
    <t>地球物質科学Ⅰ</t>
  </si>
  <si>
    <t>湯口　貴史 (YUGUCHI Takashi)</t>
  </si>
  <si>
    <t>参考書：黒田・諏訪「偏光顕微鏡と岩石鉱物」 共立出版</t>
    <phoneticPr fontId="2"/>
  </si>
  <si>
    <t>参考書：黒田・諏訪「偏光顕微鏡と岩石鉱物」 共立出版</t>
    <phoneticPr fontId="2"/>
  </si>
  <si>
    <t>都城・久城「岩石学」I 共立出版</t>
    <phoneticPr fontId="2"/>
  </si>
  <si>
    <t>都城・久城「岩石学」II 共立出版</t>
    <phoneticPr fontId="2"/>
  </si>
  <si>
    <t>都城・久城「岩石学」III 共立出版</t>
    <phoneticPr fontId="2"/>
  </si>
  <si>
    <t>周藤・小山内「記載岩石学」共立出版</t>
    <phoneticPr fontId="2"/>
  </si>
  <si>
    <t>堀「楽しい鉱物学」草想社</t>
    <phoneticPr fontId="2"/>
  </si>
  <si>
    <t>岩石学</t>
  </si>
  <si>
    <t>伴 雅雄(BAN Masao)</t>
  </si>
  <si>
    <t>参考書：都城・久城著「岩石学」II 共立出版、1975</t>
    <phoneticPr fontId="2"/>
  </si>
  <si>
    <t>参考書：都城・久城著「岩石学」III 共立出版、1977</t>
    <phoneticPr fontId="2"/>
  </si>
  <si>
    <t xml:space="preserve">黒田・諏訪著「偏光顕微鏡と岩石鉱物」 共立出版、1983 </t>
    <phoneticPr fontId="2"/>
  </si>
  <si>
    <t xml:space="preserve">久城・荒牧・青木編著「日本の火成岩」 岩波書店、1989 </t>
    <phoneticPr fontId="2"/>
  </si>
  <si>
    <t xml:space="preserve">巽好幸「沈み込み帯のマグマ学」東大出版会、1995 </t>
    <phoneticPr fontId="2"/>
  </si>
  <si>
    <t xml:space="preserve">高橋正樹「島弧・マグマ・テクトニクス」 東大出版会、2000 </t>
    <phoneticPr fontId="2"/>
  </si>
  <si>
    <t xml:space="preserve">周藤賢治・小山内康人「記載岩石学」共立出版、2002 </t>
    <phoneticPr fontId="2"/>
  </si>
  <si>
    <t>岩石学実験</t>
  </si>
  <si>
    <t>都城・久城「岩石学」II 共立出版</t>
    <phoneticPr fontId="2"/>
  </si>
  <si>
    <t>周藤・小山内「記載岩石学」共立出版</t>
    <phoneticPr fontId="2"/>
  </si>
  <si>
    <t>地球環境学デザイン法Ⅱ</t>
  </si>
  <si>
    <t>中島 和夫(NAKASHIMA Kazuo)</t>
  </si>
  <si>
    <t>地学団体研究会編「水と地形」</t>
    <phoneticPr fontId="2"/>
  </si>
  <si>
    <t>「地層と化石」（東海大学出版会）</t>
    <phoneticPr fontId="2"/>
  </si>
  <si>
    <t>○</t>
    <phoneticPr fontId="2"/>
  </si>
  <si>
    <t>砕屑性堆積物研究会編「堆積物の研究法」（地学団体研究会）</t>
    <phoneticPr fontId="2"/>
  </si>
  <si>
    <t>×</t>
    <phoneticPr fontId="2"/>
  </si>
  <si>
    <t>菅野三郎監修「地学の調べ方」（コロナ社）</t>
    <phoneticPr fontId="2"/>
  </si>
  <si>
    <t>資源科学</t>
  </si>
  <si>
    <t>日本地質学会監修「地学は何ができるか」（愛智出版）</t>
    <phoneticPr fontId="2"/>
  </si>
  <si>
    <t>飯山敏道著「地球鉱物資源入門」（東京大学出版会）</t>
    <phoneticPr fontId="2"/>
  </si>
  <si>
    <t>鹿園直建著「地球システム科学入門」（東京大学出版会）</t>
    <phoneticPr fontId="2"/>
  </si>
  <si>
    <t>サイボルト・バーガー・新妻著「海洋地質学入門」（シュプリンガー）</t>
    <phoneticPr fontId="2"/>
  </si>
  <si>
    <t>地球化学Ⅱ</t>
  </si>
  <si>
    <t>柳澤 文孝(YANAGISAWA Fumitaka)</t>
  </si>
  <si>
    <t>山形大学地球環境研究会 (1995) 検証・ヒトが招いた地球の危機-データが示す人類環境の現状, 講談社, ブルーバックス, B1101</t>
    <phoneticPr fontId="2"/>
  </si>
  <si>
    <t>酒井均・松久幸敬(1996)安定同位体地球化学,東京大学出版会</t>
    <phoneticPr fontId="2"/>
  </si>
  <si>
    <t>数理地学</t>
  </si>
  <si>
    <t>大園 真子(OHZONO Mako)</t>
  </si>
  <si>
    <t>参考書：吉澤康和、「新しい誤差論 実験データ解析法」共立出版</t>
    <phoneticPr fontId="2"/>
  </si>
  <si>
    <t>地球環境英語II</t>
  </si>
  <si>
    <t>学術用語集（地学)文部省</t>
    <phoneticPr fontId="2"/>
  </si>
  <si>
    <t>地球環境論述基礎Ⅰ</t>
  </si>
  <si>
    <t>地球環境学科全教員</t>
  </si>
  <si>
    <t>テキスト： 木下是雄著「理科系の作文技術」（中公新書）</t>
  </si>
  <si>
    <t>野外実習Ⅰ</t>
  </si>
  <si>
    <t>参考書：狩野謙一「野外地質調査の基礎」，古今書院，1998</t>
    <phoneticPr fontId="2"/>
  </si>
  <si>
    <t>参考書：坂 幸恭「地質調査と地質図」，朝倉書店，1993</t>
    <phoneticPr fontId="2"/>
  </si>
  <si>
    <t>参考書：三梨昴・山内靖喜（編著）「地学ハンドブックシリーズ・２，地質調査法」地学団体研究会，1987</t>
    <phoneticPr fontId="2"/>
  </si>
  <si>
    <t>参考書：天野一男・秋山雅彦「フィールドジオロジー入門」日本地質学会（編），共立出版, 2004</t>
    <phoneticPr fontId="2"/>
  </si>
  <si>
    <t>参考書：天野一男・狩野謙一「構造地質学」日本地質学会（編），共立出版, 2009</t>
    <phoneticPr fontId="2"/>
  </si>
  <si>
    <t>地球化学実験</t>
  </si>
  <si>
    <t>小倉紀雄「調べる身近な水」ブルーバックスB696、講談社</t>
    <phoneticPr fontId="2"/>
  </si>
  <si>
    <t>河辺昌子「だれにでもできるやさしい水の調べかた」合同出版</t>
    <rPh sb="0" eb="2">
      <t>カワベ</t>
    </rPh>
    <phoneticPr fontId="2"/>
  </si>
  <si>
    <t>×</t>
    <phoneticPr fontId="2"/>
  </si>
  <si>
    <t xml:space="preserve">日本分析化学会北海道支部編「水の分析（第４版）」化学同人 </t>
    <phoneticPr fontId="2"/>
  </si>
  <si>
    <t>○</t>
    <phoneticPr fontId="2"/>
  </si>
  <si>
    <t>三宅康雄・北野康「新水質化学分析法 」地人書館</t>
    <rPh sb="9" eb="10">
      <t>シン</t>
    </rPh>
    <rPh sb="10" eb="12">
      <t>スイシツ</t>
    </rPh>
    <rPh sb="12" eb="14">
      <t>カガク</t>
    </rPh>
    <rPh sb="14" eb="16">
      <t>ブンセキ</t>
    </rPh>
    <rPh sb="16" eb="17">
      <t>ホウ</t>
    </rPh>
    <rPh sb="19" eb="20">
      <t>チ</t>
    </rPh>
    <rPh sb="20" eb="21">
      <t>ジン</t>
    </rPh>
    <rPh sb="21" eb="22">
      <t>ショ</t>
    </rPh>
    <rPh sb="22" eb="23">
      <t>カン</t>
    </rPh>
    <phoneticPr fontId="2"/>
  </si>
  <si>
    <t>○</t>
    <phoneticPr fontId="2"/>
  </si>
  <si>
    <t>地殻物質学</t>
  </si>
  <si>
    <t>参考書：ピッチャー著，田中・沓掛訳 「花崗岩の成り立ち，その性質と成因」 愛智出版，2002年．</t>
    <phoneticPr fontId="2"/>
  </si>
  <si>
    <t>周藤・小山内著「岩石学概論 上」共立出版，2002年．</t>
    <phoneticPr fontId="2"/>
  </si>
  <si>
    <t>周藤・小山内著「岩石学概論 下」共立出版，2002年．</t>
    <phoneticPr fontId="2"/>
  </si>
  <si>
    <t>周藤・牛来著 「地殻・マントル構成物質」 共立出版、１９９７年</t>
  </si>
  <si>
    <t>都城秋穂著 「変成作用」 岩波書店、１９９４年</t>
  </si>
  <si>
    <t>火山学</t>
  </si>
  <si>
    <t xml:space="preserve">参考書：宇井忠英（編）「火山噴火と災害」東大出版会 1997 </t>
    <phoneticPr fontId="2"/>
  </si>
  <si>
    <t xml:space="preserve">横山・荒牧・中村（編）「火山」岩波書店 1992 </t>
    <phoneticPr fontId="2"/>
  </si>
  <si>
    <t xml:space="preserve">中村・松田・守屋「火山と地震の国」岩波書店 1995 </t>
    <phoneticPr fontId="2"/>
  </si>
  <si>
    <t xml:space="preserve">下鶴・荒牧・井田（編）「火山の事典」教文堂 1995 </t>
    <phoneticPr fontId="2"/>
  </si>
  <si>
    <t>巽好幸「安山岩と大陸の起源」ローカルからグローバルへ 東大出版会 2003</t>
  </si>
  <si>
    <t>応用地球科学</t>
  </si>
  <si>
    <t>日本地質学会監修「地学は何ができるか」（愛智出版）</t>
    <phoneticPr fontId="2"/>
  </si>
  <si>
    <t>B メイスン「一般地球化学」（岩波書店）</t>
    <phoneticPr fontId="2"/>
  </si>
  <si>
    <t>渡辺 正 訳「地球環境化学入門」（ｼｭﾌﾟﾘﾝｶﾞｰ･ﾌｪｱﾗｰｸ東京）</t>
    <phoneticPr fontId="2"/>
  </si>
  <si>
    <t>自然災害科学</t>
  </si>
  <si>
    <t>海野 徳仁(UMINO Norihito)</t>
  </si>
  <si>
    <t>地震学（第３版）：宇津徳治：共立出版</t>
    <phoneticPr fontId="2"/>
  </si>
  <si>
    <t>現代地球科学入門シリーズ【全16巻】共立出版</t>
    <phoneticPr fontId="2"/>
  </si>
  <si>
    <t>http://klibs1.kj.yamagata-u.ac.jp/mylimedio/search/search.do?target=local&amp;lang=ja&amp;keyword=%e7%8f%be%e4%bb%a3%e5%9c%b0%e7%90%83%e7%a7%91%e5%ad%a6%e5%85%a5%e9%96%80%e3%82%b7%e3%83%aa%e3%83%bc%e3%82%ba</t>
    <phoneticPr fontId="2"/>
  </si>
  <si>
    <t>地球ダイナミクスとトモグラフィー：川勝均：朝倉書店</t>
  </si>
  <si>
    <t>地殻ダイナミクスと地震発生：菊地正幸：朝倉書店</t>
  </si>
  <si>
    <t>マグマダイナミクスと火山噴火：鍵山恒臣：朝倉書店</t>
  </si>
  <si>
    <t>地震活動総説：宇津徳治：東京大学出版会</t>
  </si>
  <si>
    <t>今を生きる（東日本大震災から明日へ！復興と再生への提言）【全５巻】東北大学出版会</t>
    <phoneticPr fontId="2"/>
  </si>
  <si>
    <t>http://klibs1.kj.yamagata-u.ac.jp/mylimedio/search/search.do?target=local&amp;lang=ja&amp;keyword=%e6%9d%b1%e6%97%a5%e6%9c%ac%e5%a4%a7%e9%9c%87%e7%81%bd%e3%81%8b%e3%82%89%e6%98%8e%e6%97%a5%e3%81%b8</t>
    <phoneticPr fontId="2"/>
  </si>
  <si>
    <t>同位体地球科学</t>
  </si>
  <si>
    <t>岩田 尚能(IWATA Naoyoshi)</t>
  </si>
  <si>
    <t>兼岡一郎：年代測定概論（第2刷），東京大学出版会，2002</t>
  </si>
  <si>
    <t>加々美寛雄・周藤賢治・永尾隆志：同位体岩石学，共立出版，2008</t>
  </si>
  <si>
    <t>海老原充：太陽系の化学，裳華房，2006</t>
  </si>
  <si>
    <t>松尾禎士：地球化学，講談社，1989</t>
  </si>
  <si>
    <t>地震学</t>
  </si>
  <si>
    <t>長谷見 晶子(HASEMI Akiko)</t>
  </si>
  <si>
    <t>テキスト：浜島書店編集部「ニューステージ 地学図表」浜島書店</t>
  </si>
  <si>
    <t xml:space="preserve">参考書：尾池和夫「図解雑学 地震」ナツメ社 </t>
    <phoneticPr fontId="2"/>
  </si>
  <si>
    <t>参考書：土井恵治「地震のすべてがわかる本」成美堂出版</t>
    <phoneticPr fontId="2"/>
  </si>
  <si>
    <t>参考書：Shearer ""Introduction to Seismology""Cambridge University Press</t>
    <phoneticPr fontId="2"/>
  </si>
  <si>
    <t>参考書：宇津徳治「地震学 第３版」共立出版</t>
    <phoneticPr fontId="2"/>
  </si>
  <si>
    <t>固体地球科学</t>
  </si>
  <si>
    <t>テキスト：浜島書店編集部「ニューステージ新訂地学図表」浜島書店</t>
    <phoneticPr fontId="2"/>
  </si>
  <si>
    <t>参考書：藤井陽一郎・ほか「新版地学教育講座①地球をはかる」東海大学出版会</t>
    <phoneticPr fontId="2"/>
  </si>
  <si>
    <t>参考書：土屋・辻「GNSS測量の基礎」日本測量協会</t>
    <phoneticPr fontId="2"/>
  </si>
  <si>
    <t xml:space="preserve">参考書：齋藤 和男「物理数学の考え方」工学社 </t>
    <phoneticPr fontId="2"/>
  </si>
  <si>
    <t>参考書：宮村摂三編「地震・火山・岩石物性」共立出版</t>
    <phoneticPr fontId="2"/>
  </si>
  <si>
    <t>参考書：金森博雄編「岩波講座地球科学８ 地震の物理」岩波書店</t>
    <phoneticPr fontId="2"/>
  </si>
  <si>
    <t>コンピュータ地球科学演習</t>
  </si>
  <si>
    <t>大園真子（OHZONO Mako）</t>
  </si>
  <si>
    <t>テキスト：山形大学情報処理教育専門部会、情報処理テキスト</t>
    <phoneticPr fontId="2"/>
  </si>
  <si>
    <t>地球環境文献講読I</t>
  </si>
  <si>
    <t>参考書：日向茂男「発表する技術」ごま書房</t>
    <phoneticPr fontId="2"/>
  </si>
  <si>
    <t>×</t>
    <phoneticPr fontId="2"/>
  </si>
  <si>
    <t>諏訪邦夫「発表の技法」講談社ブルーバックス</t>
    <phoneticPr fontId="2"/>
  </si>
  <si>
    <t>末武国弘「科学論文をどう書くか」講談社ブルーバックス</t>
    <phoneticPr fontId="2"/>
  </si>
  <si>
    <t>藤沢晃治「「分かりやすい表現」の技術」講談社ブルーバックス</t>
    <phoneticPr fontId="2"/>
  </si>
  <si>
    <t>卒業研究</t>
  </si>
  <si>
    <t>参考資料：原田憲一「地学卒業論文の手引き第６版」</t>
    <phoneticPr fontId="2"/>
  </si>
  <si>
    <t>×</t>
    <phoneticPr fontId="2"/>
  </si>
  <si>
    <t>参考書：末広国弘「科学論文をどう書くか」講談社ブルーバックス</t>
    <phoneticPr fontId="2"/>
  </si>
  <si>
    <t>酒井聡樹「これから論文を書く若者のために」共立出版</t>
    <phoneticPr fontId="2"/>
  </si>
  <si>
    <t>地球環境特殊講義III</t>
  </si>
  <si>
    <t>新城　竜一(SHINJO Ryuichi)</t>
  </si>
  <si>
    <t>高橋正樹 (2000)「島弧・マグマ・テクトニクス」東京大学出版会</t>
    <phoneticPr fontId="2"/>
  </si>
  <si>
    <t>巽好幸 (1995)「沈み込み帯のマグマ学」東京大学出版会</t>
    <phoneticPr fontId="2"/>
  </si>
  <si>
    <t>巽好幸 (2003)「安山岩と大陸の起源」東京大学出版会</t>
    <phoneticPr fontId="2"/>
  </si>
  <si>
    <t>加藤祐三 (2009)「軽石　海底火山からのメッセージ」八坂書房</t>
    <phoneticPr fontId="2"/>
  </si>
  <si>
    <t>地球環境特殊講義IV</t>
  </si>
  <si>
    <t>千代延　俊　(CHIYONOBU Shun)</t>
  </si>
  <si>
    <t>尾田太良・佐藤時幸編「微化石研究マニュアル」朝倉書店</t>
    <phoneticPr fontId="2"/>
  </si>
  <si>
    <t>地球環境特殊講義V</t>
  </si>
  <si>
    <t>石山　大三 (ISHIYAMA Daizo)</t>
  </si>
  <si>
    <t>井上厚行（2003）：熱水変質作用．資源環境地質学-地球史と環境汚染を読む－，資源地質学会，195-202．</t>
    <phoneticPr fontId="2"/>
  </si>
  <si>
    <t>吉村尚久（2001）：粘土鉱物と変質作用．地学双書 32，地学団体研究会．</t>
    <phoneticPr fontId="2"/>
  </si>
  <si>
    <t>教育原論</t>
  </si>
  <si>
    <t>下村 一彦(SHIMOMURA Kazuhiko)</t>
  </si>
  <si>
    <t>掘尾輝久『教育入門』岩波新書</t>
    <phoneticPr fontId="2"/>
  </si>
  <si>
    <t>牛渡淳『教育学原論』中央法規</t>
    <phoneticPr fontId="2"/>
  </si>
  <si>
    <t>数学科教育法Ａ</t>
  </si>
  <si>
    <t>冨士 直志(FUJI Naoshi)</t>
  </si>
  <si>
    <t>テキスト：高等学校学習指導要領「数学編」(文部科学省)</t>
    <phoneticPr fontId="2"/>
  </si>
  <si>
    <t>http://www.mext.go.jp/a_menu/shotou/new-cs/youryou/1356249.htm</t>
    <phoneticPr fontId="2"/>
  </si>
  <si>
    <t>高等学校学習指導要領解説「総則編」(文部科学省)</t>
    <phoneticPr fontId="2"/>
  </si>
  <si>
    <t>http://www.mext.go.jp/a_menu/shotou/new-cs/youryou/1356249.htm</t>
    <phoneticPr fontId="2"/>
  </si>
  <si>
    <t>数学科教育法Ｂ</t>
  </si>
  <si>
    <t>中学校学習指導要領解説「総則編」(文部科学省)</t>
    <phoneticPr fontId="2"/>
  </si>
  <si>
    <t>参考書：中学校学習指導要領解説「道徳」(文部科学省)</t>
    <phoneticPr fontId="2"/>
  </si>
  <si>
    <t>理科教育法Ａ</t>
  </si>
  <si>
    <t>玉橋 博幸(TAMAHASHI Hiroyuki)</t>
  </si>
  <si>
    <t>参考書：文部科学省「高等学校理科学習指導要領」</t>
    <phoneticPr fontId="2"/>
  </si>
  <si>
    <t>理科の教材分析Ｂ</t>
  </si>
  <si>
    <t>本木 康夫(MOTOKI Yasuo)</t>
  </si>
  <si>
    <t>参考書：小学校学習指導要領解説 理科編</t>
  </si>
  <si>
    <t>生徒指導・進路指導</t>
  </si>
  <si>
    <t>松崎 学(MATUZAKI Manabu)</t>
  </si>
  <si>
    <t>國分康孝 『「学級担任のための育てるカウンセリング全書」1-10』 図書文化社</t>
    <phoneticPr fontId="2"/>
  </si>
  <si>
    <t>http://klibs1.kj.yamagata-u.ac.jp/mylimedio/search/search.do?target=local&amp;lang=ja&amp;keyword=%e5%ad%a6%e7%b4%9a%e6%8b%85%e4%bb%bb%e3%81%ae%e3%81%9f%e3%82%81%e3%81%ae%e8%82%b2%e3%81%a6%e3%82%8b%e3%82%ab%e3%82%a6%e3%83%b3%e3%82%bb%e3%83%aa%e3%83%b3%e3%82%b0</t>
    <phoneticPr fontId="2"/>
  </si>
  <si>
    <t>教職実践演習（中学校・高等学校）（数学）</t>
  </si>
  <si>
    <t>大江 潤二(OOE Junji)</t>
  </si>
  <si>
    <t>中学校・高等学校学習指導要領（数学、総則）</t>
    <phoneticPr fontId="2"/>
  </si>
  <si>
    <t>参考書：山形大学教員免許状更新講習（必修領域）テキスト</t>
    <phoneticPr fontId="2"/>
  </si>
  <si>
    <t>教職実践演習（中学校・高等学校）（理科）</t>
  </si>
  <si>
    <t>石垣　立郎（ISHIGAKI Tatsuro)</t>
  </si>
  <si>
    <t>テキスト：中学校・高等学校学習指導要領</t>
    <phoneticPr fontId="2"/>
  </si>
  <si>
    <t>〇</t>
    <phoneticPr fontId="2"/>
  </si>
  <si>
    <t>http://www.mext.go.jp/a_menu/shotou/new-cs/youryou/1356249.htm</t>
  </si>
  <si>
    <t>学習指導要領解説(総則編、理科編)</t>
    <phoneticPr fontId="2"/>
  </si>
  <si>
    <t>山形大学教員免許状更新講習(必須領域)テキスト</t>
    <phoneticPr fontId="2"/>
  </si>
  <si>
    <t>教育小六法</t>
    <phoneticPr fontId="2"/>
  </si>
  <si>
    <t>○</t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</si>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</sst>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sz val="10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14"/>
      <name val="ＭＳ Ｐゴシック"/>
      <family val="3"/>
      <charset val="128"/>
    </font>
    <font>
      <i/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3" fillId="0" borderId="0" xfId="1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0" fillId="0" borderId="0" xfId="0" applyAlignment="1"/>
    <xf numFmtId="0" fontId="4" fillId="0" borderId="0" xfId="0" applyFont="1" applyBorder="1" applyAlignment="1"/>
    <xf numFmtId="0" fontId="0" fillId="0" borderId="0" xfId="0" applyAlignment="1">
      <alignment wrapText="1"/>
    </xf>
    <xf numFmtId="0" fontId="5" fillId="0" borderId="0" xfId="0" applyFont="1" applyAlignment="1"/>
    <xf numFmtId="0" fontId="8" fillId="0" borderId="0" xfId="0" applyFont="1" applyAlignment="1"/>
    <xf numFmtId="0" fontId="0" fillId="0" borderId="0" xfId="0" quotePrefix="1" applyFill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0" borderId="0" xfId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tabSelected="1" workbookViewId="0">
      <pane ySplit="5" topLeftCell="A6" activePane="bottomLeft" state="frozen"/>
      <selection pane="bottomLeft" activeCell="K6" sqref="K6"/>
    </sheetView>
  </sheetViews>
  <sheetFormatPr defaultRowHeight="13.5"/>
  <cols>
    <col min="3" max="3" width="17.375" customWidth="1"/>
    <col min="4" max="4" width="20.75" customWidth="1"/>
    <col min="5" max="5" width="35.5" customWidth="1"/>
    <col min="7" max="7" width="10.875" bestFit="1" customWidth="1"/>
    <col min="8" max="9" width="7.125" hidden="1" customWidth="1"/>
    <col min="10" max="10" width="13.75" customWidth="1"/>
  </cols>
  <sheetData>
    <row r="1" spans="1:10">
      <c r="A1" s="14"/>
      <c r="B1" s="14"/>
      <c r="C1" s="14"/>
      <c r="D1" s="14"/>
      <c r="E1" s="16"/>
      <c r="F1" s="14"/>
      <c r="G1" s="14"/>
      <c r="H1" s="14"/>
      <c r="I1" s="14"/>
    </row>
    <row r="2" spans="1:10">
      <c r="A2" s="14"/>
      <c r="B2" s="14"/>
      <c r="C2" s="18" t="s">
        <v>206</v>
      </c>
      <c r="D2" s="14"/>
      <c r="E2" s="16"/>
      <c r="F2" s="14"/>
      <c r="G2" s="14"/>
      <c r="H2" s="14"/>
      <c r="I2" s="14"/>
    </row>
    <row r="3" spans="1:10" ht="15">
      <c r="A3" s="14"/>
      <c r="B3" s="14"/>
      <c r="C3" s="17" t="s">
        <v>205</v>
      </c>
      <c r="D3" s="14"/>
      <c r="E3" s="16"/>
      <c r="F3" s="14"/>
      <c r="G3" s="14"/>
      <c r="H3" s="15"/>
      <c r="I3" s="15"/>
    </row>
    <row r="4" spans="1:10" ht="14.25">
      <c r="A4" s="14"/>
      <c r="B4" s="14"/>
      <c r="C4" s="14"/>
      <c r="D4" s="14"/>
      <c r="E4" s="16"/>
      <c r="F4" s="14"/>
      <c r="G4" s="14"/>
      <c r="H4" s="15"/>
      <c r="I4" s="15"/>
    </row>
    <row r="5" spans="1:10">
      <c r="A5" s="14"/>
      <c r="B5" s="13" t="s">
        <v>204</v>
      </c>
      <c r="C5" s="13" t="s">
        <v>203</v>
      </c>
      <c r="D5" s="12" t="s">
        <v>202</v>
      </c>
      <c r="E5" s="11" t="s">
        <v>201</v>
      </c>
      <c r="F5" s="10" t="s">
        <v>200</v>
      </c>
      <c r="G5" s="10" t="s">
        <v>199</v>
      </c>
      <c r="H5" s="10" t="s">
        <v>198</v>
      </c>
      <c r="I5" s="10" t="s">
        <v>197</v>
      </c>
      <c r="J5" s="10"/>
    </row>
    <row r="6" spans="1:10" ht="27">
      <c r="A6" s="3">
        <v>1</v>
      </c>
      <c r="B6" s="5" t="s">
        <v>2</v>
      </c>
      <c r="C6" s="6" t="s">
        <v>196</v>
      </c>
      <c r="D6" s="5" t="s">
        <v>195</v>
      </c>
      <c r="E6" s="4" t="s">
        <v>210</v>
      </c>
      <c r="F6" s="8" t="s">
        <v>395</v>
      </c>
      <c r="G6" s="1"/>
      <c r="H6" s="1">
        <v>348686</v>
      </c>
      <c r="I6" s="20"/>
      <c r="J6" s="9" t="str">
        <f>HYPERLINK("http://klibs1.kj.yamagata-u.ac.jp/mylimedio/search/search.do?keyword=%23ID%3D"&amp;H6,"OPAC")</f>
        <v>OPAC</v>
      </c>
    </row>
    <row r="7" spans="1:10" ht="27">
      <c r="A7" s="3">
        <v>2</v>
      </c>
      <c r="B7" s="5" t="s">
        <v>2</v>
      </c>
      <c r="C7" s="6" t="s">
        <v>194</v>
      </c>
      <c r="D7" s="5" t="s">
        <v>193</v>
      </c>
      <c r="E7" s="4" t="s">
        <v>207</v>
      </c>
      <c r="F7" s="8" t="s">
        <v>395</v>
      </c>
      <c r="G7" s="1"/>
      <c r="H7" s="1">
        <v>142113</v>
      </c>
      <c r="I7" s="20"/>
      <c r="J7" s="9" t="str">
        <f>HYPERLINK("http://klibs1.kj.yamagata-u.ac.jp/mylimedio/search/search.do?keyword=%23ID%3D"&amp;H7,"OPAC")</f>
        <v>OPAC</v>
      </c>
    </row>
    <row r="8" spans="1:10">
      <c r="A8" s="3">
        <v>3</v>
      </c>
      <c r="B8" s="5" t="s">
        <v>2</v>
      </c>
      <c r="C8" s="6" t="s">
        <v>192</v>
      </c>
      <c r="D8" s="5" t="s">
        <v>191</v>
      </c>
      <c r="E8" s="4" t="s">
        <v>211</v>
      </c>
      <c r="F8" s="8" t="s">
        <v>395</v>
      </c>
      <c r="G8" s="1"/>
      <c r="H8" s="1">
        <v>779587</v>
      </c>
      <c r="I8" s="20"/>
      <c r="J8" s="9" t="str">
        <f>HYPERLINK("http://klibs1.kj.yamagata-u.ac.jp/mylimedio/search/search.do?keyword=%23ID%3D"&amp;H8,"OPAC")</f>
        <v>OPAC</v>
      </c>
    </row>
    <row r="9" spans="1:10" ht="27">
      <c r="A9" s="3">
        <v>4</v>
      </c>
      <c r="B9" s="5" t="s">
        <v>2</v>
      </c>
      <c r="C9" s="6" t="s">
        <v>192</v>
      </c>
      <c r="D9" s="5" t="s">
        <v>191</v>
      </c>
      <c r="E9" s="8" t="s">
        <v>212</v>
      </c>
      <c r="F9" s="8" t="s">
        <v>395</v>
      </c>
      <c r="G9" s="7"/>
      <c r="H9" s="1">
        <v>778933</v>
      </c>
      <c r="I9" s="20"/>
      <c r="J9" s="9" t="str">
        <f>HYPERLINK("http://klibs1.kj.yamagata-u.ac.jp/mylimedio/search/search.do?keyword=%23ID%3D"&amp;H9,"OPAC")</f>
        <v>OPAC</v>
      </c>
    </row>
    <row r="10" spans="1:10">
      <c r="A10" s="3">
        <v>5</v>
      </c>
      <c r="B10" s="5" t="s">
        <v>2</v>
      </c>
      <c r="C10" s="6" t="s">
        <v>192</v>
      </c>
      <c r="D10" s="5" t="s">
        <v>191</v>
      </c>
      <c r="E10" s="8" t="s">
        <v>392</v>
      </c>
      <c r="F10" s="8" t="s">
        <v>395</v>
      </c>
      <c r="G10" s="7"/>
      <c r="H10" s="1">
        <v>236297</v>
      </c>
      <c r="I10" s="1">
        <v>7</v>
      </c>
      <c r="J10" s="9" t="str">
        <f>HYPERLINK("http://klibs1.kj.yamagata-u.ac.jp/mylimedio/search/search.do?keyword=%23ID%3D"&amp;H10,"工学部図書館にあり")</f>
        <v>工学部図書館にあり</v>
      </c>
    </row>
    <row r="11" spans="1:10" ht="27">
      <c r="A11" s="3">
        <v>6</v>
      </c>
      <c r="B11" s="5" t="s">
        <v>2</v>
      </c>
      <c r="C11" s="6" t="s">
        <v>190</v>
      </c>
      <c r="D11" s="5" t="s">
        <v>189</v>
      </c>
      <c r="E11" s="4" t="s">
        <v>213</v>
      </c>
      <c r="F11" s="8" t="s">
        <v>395</v>
      </c>
      <c r="G11" s="1"/>
      <c r="H11" s="1">
        <v>764954</v>
      </c>
      <c r="I11" s="20"/>
      <c r="J11" s="9" t="str">
        <f>HYPERLINK("http://klibs1.kj.yamagata-u.ac.jp/mylimedio/search/search.do?keyword=%23ID%3D"&amp;H11,"OPAC")</f>
        <v>OPAC</v>
      </c>
    </row>
    <row r="12" spans="1:10" ht="27">
      <c r="A12" s="3">
        <v>7</v>
      </c>
      <c r="B12" s="5" t="s">
        <v>2</v>
      </c>
      <c r="C12" s="6" t="s">
        <v>188</v>
      </c>
      <c r="D12" s="5" t="s">
        <v>187</v>
      </c>
      <c r="E12" s="8" t="s">
        <v>214</v>
      </c>
      <c r="F12" s="8" t="s">
        <v>395</v>
      </c>
      <c r="G12" s="1"/>
      <c r="H12" s="1">
        <v>764954</v>
      </c>
      <c r="I12" s="20"/>
      <c r="J12" s="9" t="str">
        <f>HYPERLINK("http://klibs1.kj.yamagata-u.ac.jp/mylimedio/search/search.do?keyword=%23ID%3D"&amp;H12,"OPAC")</f>
        <v>OPAC</v>
      </c>
    </row>
    <row r="13" spans="1:10" ht="27">
      <c r="A13" s="3">
        <v>8</v>
      </c>
      <c r="B13" s="5" t="s">
        <v>2</v>
      </c>
      <c r="C13" s="6" t="s">
        <v>186</v>
      </c>
      <c r="D13" s="5" t="s">
        <v>185</v>
      </c>
      <c r="E13" s="8" t="s">
        <v>215</v>
      </c>
      <c r="F13" s="8" t="s">
        <v>395</v>
      </c>
      <c r="G13" s="7"/>
      <c r="H13" s="1">
        <v>833818</v>
      </c>
      <c r="I13" s="20"/>
      <c r="J13" s="9" t="str">
        <f t="shared" ref="J13:J22" si="0">HYPERLINK("http://klibs1.kj.yamagata-u.ac.jp/mylimedio/search/search.do?keyword=%23ID%3D"&amp;H13,"OPAC")</f>
        <v>OPAC</v>
      </c>
    </row>
    <row r="14" spans="1:10" ht="40.5">
      <c r="A14" s="3">
        <v>9</v>
      </c>
      <c r="B14" s="5" t="s">
        <v>2</v>
      </c>
      <c r="C14" s="6" t="s">
        <v>184</v>
      </c>
      <c r="D14" s="5" t="s">
        <v>183</v>
      </c>
      <c r="E14" s="8" t="s">
        <v>208</v>
      </c>
      <c r="F14" s="8" t="s">
        <v>395</v>
      </c>
      <c r="G14" s="1"/>
      <c r="H14" s="1">
        <v>795247</v>
      </c>
      <c r="I14" s="20"/>
      <c r="J14" s="9" t="str">
        <f t="shared" si="0"/>
        <v>OPAC</v>
      </c>
    </row>
    <row r="15" spans="1:10" ht="40.5">
      <c r="A15" s="3">
        <v>10</v>
      </c>
      <c r="B15" s="5" t="s">
        <v>2</v>
      </c>
      <c r="C15" s="6" t="s">
        <v>184</v>
      </c>
      <c r="D15" s="5" t="s">
        <v>183</v>
      </c>
      <c r="E15" s="8" t="s">
        <v>209</v>
      </c>
      <c r="F15" s="8" t="s">
        <v>395</v>
      </c>
      <c r="G15" s="7"/>
      <c r="H15" s="1">
        <v>799828</v>
      </c>
      <c r="I15" s="20"/>
      <c r="J15" s="9" t="str">
        <f t="shared" si="0"/>
        <v>OPAC</v>
      </c>
    </row>
    <row r="16" spans="1:10" ht="27">
      <c r="A16" s="3">
        <v>11</v>
      </c>
      <c r="B16" s="5" t="s">
        <v>2</v>
      </c>
      <c r="C16" s="6" t="s">
        <v>184</v>
      </c>
      <c r="D16" s="5" t="s">
        <v>183</v>
      </c>
      <c r="E16" s="2" t="s">
        <v>216</v>
      </c>
      <c r="F16" s="8" t="s">
        <v>395</v>
      </c>
      <c r="G16" s="7"/>
      <c r="H16" s="1">
        <v>796479</v>
      </c>
      <c r="I16" s="20"/>
      <c r="J16" s="9" t="str">
        <f t="shared" si="0"/>
        <v>OPAC</v>
      </c>
    </row>
    <row r="17" spans="1:10">
      <c r="A17" s="3">
        <v>12</v>
      </c>
      <c r="B17" s="5" t="s">
        <v>2</v>
      </c>
      <c r="C17" s="6" t="s">
        <v>182</v>
      </c>
      <c r="D17" s="5" t="s">
        <v>181</v>
      </c>
      <c r="E17" s="8" t="s">
        <v>217</v>
      </c>
      <c r="F17" s="8" t="s">
        <v>395</v>
      </c>
      <c r="G17" s="7"/>
      <c r="H17" s="1">
        <v>346277</v>
      </c>
      <c r="I17" s="20"/>
      <c r="J17" s="9" t="str">
        <f t="shared" si="0"/>
        <v>OPAC</v>
      </c>
    </row>
    <row r="18" spans="1:10">
      <c r="A18" s="3">
        <v>13</v>
      </c>
      <c r="B18" s="5" t="s">
        <v>2</v>
      </c>
      <c r="C18" s="6" t="s">
        <v>182</v>
      </c>
      <c r="D18" s="5" t="s">
        <v>181</v>
      </c>
      <c r="E18" s="2" t="s">
        <v>218</v>
      </c>
      <c r="F18" s="8" t="s">
        <v>395</v>
      </c>
      <c r="G18" s="7"/>
      <c r="H18" s="1">
        <v>346278</v>
      </c>
      <c r="I18" s="20"/>
      <c r="J18" s="9" t="str">
        <f t="shared" si="0"/>
        <v>OPAC</v>
      </c>
    </row>
    <row r="19" spans="1:10" ht="27">
      <c r="A19" s="3">
        <v>14</v>
      </c>
      <c r="B19" s="5" t="s">
        <v>2</v>
      </c>
      <c r="C19" s="6" t="s">
        <v>180</v>
      </c>
      <c r="D19" s="5" t="s">
        <v>179</v>
      </c>
      <c r="E19" s="8" t="s">
        <v>219</v>
      </c>
      <c r="F19" s="8" t="s">
        <v>395</v>
      </c>
      <c r="G19" s="1"/>
      <c r="H19" s="1">
        <v>800658</v>
      </c>
      <c r="I19" s="20"/>
      <c r="J19" s="9" t="str">
        <f t="shared" si="0"/>
        <v>OPAC</v>
      </c>
    </row>
    <row r="20" spans="1:10" ht="27">
      <c r="A20" s="3">
        <v>15</v>
      </c>
      <c r="B20" s="5" t="s">
        <v>2</v>
      </c>
      <c r="C20" s="6" t="s">
        <v>178</v>
      </c>
      <c r="D20" s="5" t="s">
        <v>177</v>
      </c>
      <c r="E20" s="4" t="s">
        <v>220</v>
      </c>
      <c r="F20" s="8" t="s">
        <v>395</v>
      </c>
      <c r="G20" s="1"/>
      <c r="H20" s="1">
        <v>843518</v>
      </c>
      <c r="I20" s="20"/>
      <c r="J20" s="9" t="str">
        <f t="shared" si="0"/>
        <v>OPAC</v>
      </c>
    </row>
    <row r="21" spans="1:10" ht="27">
      <c r="A21" s="3">
        <v>16</v>
      </c>
      <c r="B21" s="5" t="s">
        <v>2</v>
      </c>
      <c r="C21" s="6" t="s">
        <v>176</v>
      </c>
      <c r="D21" s="5" t="s">
        <v>175</v>
      </c>
      <c r="E21" s="8" t="s">
        <v>221</v>
      </c>
      <c r="F21" s="8" t="s">
        <v>395</v>
      </c>
      <c r="G21" s="1"/>
      <c r="H21" s="1">
        <v>737183</v>
      </c>
      <c r="I21" s="20"/>
      <c r="J21" s="9" t="str">
        <f t="shared" si="0"/>
        <v>OPAC</v>
      </c>
    </row>
    <row r="22" spans="1:10" ht="27">
      <c r="A22" s="3">
        <v>17</v>
      </c>
      <c r="B22" s="5" t="s">
        <v>2</v>
      </c>
      <c r="C22" s="6" t="s">
        <v>176</v>
      </c>
      <c r="D22" s="5" t="s">
        <v>175</v>
      </c>
      <c r="E22" s="8" t="s">
        <v>223</v>
      </c>
      <c r="F22" s="8" t="s">
        <v>395</v>
      </c>
      <c r="G22" s="1"/>
      <c r="H22" s="1">
        <v>737183</v>
      </c>
      <c r="I22" s="20"/>
      <c r="J22" s="9" t="str">
        <f t="shared" si="0"/>
        <v>OPAC</v>
      </c>
    </row>
    <row r="23" spans="1:10" ht="27">
      <c r="A23" s="3">
        <v>18</v>
      </c>
      <c r="B23" s="5" t="s">
        <v>2</v>
      </c>
      <c r="C23" s="6" t="s">
        <v>176</v>
      </c>
      <c r="D23" s="5" t="s">
        <v>175</v>
      </c>
      <c r="E23" s="8" t="s">
        <v>224</v>
      </c>
      <c r="F23" s="8" t="s">
        <v>395</v>
      </c>
      <c r="G23" s="1"/>
      <c r="H23" s="1">
        <v>737183</v>
      </c>
      <c r="I23" s="1">
        <v>7</v>
      </c>
      <c r="J23" s="9" t="str">
        <f>HYPERLINK("http://klibs1.kj.yamagata-u.ac.jp/mylimedio/search/search.do?keyword=%23ID%3D"&amp;H23,"工学部図書館にあり")</f>
        <v>工学部図書館にあり</v>
      </c>
    </row>
    <row r="24" spans="1:10" ht="27">
      <c r="A24" s="3">
        <v>19</v>
      </c>
      <c r="B24" s="5" t="s">
        <v>2</v>
      </c>
      <c r="C24" s="6" t="s">
        <v>176</v>
      </c>
      <c r="D24" s="5" t="s">
        <v>175</v>
      </c>
      <c r="E24" s="8" t="s">
        <v>222</v>
      </c>
      <c r="F24" s="8" t="s">
        <v>395</v>
      </c>
      <c r="G24" s="7"/>
      <c r="H24" s="1">
        <v>835374</v>
      </c>
      <c r="I24" s="1">
        <v>7</v>
      </c>
      <c r="J24" s="9" t="str">
        <f>HYPERLINK("http://klibs1.kj.yamagata-u.ac.jp/mylimedio/search/search.do?keyword=%23ID%3D"&amp;H24,"工学部図書館にあり")</f>
        <v>工学部図書館にあり</v>
      </c>
    </row>
    <row r="25" spans="1:10">
      <c r="A25" s="3">
        <v>20</v>
      </c>
      <c r="B25" s="5" t="s">
        <v>2</v>
      </c>
      <c r="C25" s="6" t="s">
        <v>174</v>
      </c>
      <c r="D25" s="5" t="s">
        <v>173</v>
      </c>
      <c r="E25" s="4" t="s">
        <v>225</v>
      </c>
      <c r="F25" s="8" t="s">
        <v>395</v>
      </c>
      <c r="G25" s="7"/>
      <c r="H25" s="1">
        <v>146214</v>
      </c>
      <c r="I25" s="20"/>
      <c r="J25" s="9" t="str">
        <f t="shared" ref="J25:J37" si="1">HYPERLINK("http://klibs1.kj.yamagata-u.ac.jp/mylimedio/search/search.do?keyword=%23ID%3D"&amp;H25,"OPAC")</f>
        <v>OPAC</v>
      </c>
    </row>
    <row r="26" spans="1:10">
      <c r="A26" s="3">
        <v>21</v>
      </c>
      <c r="B26" s="5" t="s">
        <v>2</v>
      </c>
      <c r="C26" s="6" t="s">
        <v>174</v>
      </c>
      <c r="D26" s="5" t="s">
        <v>173</v>
      </c>
      <c r="E26" s="8" t="s">
        <v>226</v>
      </c>
      <c r="F26" s="8" t="s">
        <v>395</v>
      </c>
      <c r="G26" s="7"/>
      <c r="H26" s="1">
        <v>145579</v>
      </c>
      <c r="I26" s="20"/>
      <c r="J26" s="9" t="str">
        <f t="shared" si="1"/>
        <v>OPAC</v>
      </c>
    </row>
    <row r="27" spans="1:10">
      <c r="A27" s="3">
        <v>22</v>
      </c>
      <c r="B27" s="5" t="s">
        <v>2</v>
      </c>
      <c r="C27" s="6" t="s">
        <v>174</v>
      </c>
      <c r="D27" s="5" t="s">
        <v>173</v>
      </c>
      <c r="E27" s="8" t="s">
        <v>227</v>
      </c>
      <c r="F27" s="8" t="s">
        <v>395</v>
      </c>
      <c r="G27" s="7"/>
      <c r="H27" s="1">
        <v>297231</v>
      </c>
      <c r="I27" s="20"/>
      <c r="J27" s="9" t="str">
        <f t="shared" si="1"/>
        <v>OPAC</v>
      </c>
    </row>
    <row r="28" spans="1:10">
      <c r="A28" s="3">
        <v>23</v>
      </c>
      <c r="B28" s="5" t="s">
        <v>2</v>
      </c>
      <c r="C28" s="6" t="s">
        <v>172</v>
      </c>
      <c r="D28" s="5" t="s">
        <v>149</v>
      </c>
      <c r="E28" s="4" t="s">
        <v>228</v>
      </c>
      <c r="F28" s="8" t="s">
        <v>395</v>
      </c>
      <c r="G28" s="1"/>
      <c r="H28" s="1">
        <v>198082</v>
      </c>
      <c r="I28" s="20"/>
      <c r="J28" s="9" t="str">
        <f t="shared" si="1"/>
        <v>OPAC</v>
      </c>
    </row>
    <row r="29" spans="1:10">
      <c r="A29" s="3">
        <v>24</v>
      </c>
      <c r="B29" s="5" t="s">
        <v>2</v>
      </c>
      <c r="C29" s="6" t="s">
        <v>172</v>
      </c>
      <c r="D29" s="5" t="s">
        <v>149</v>
      </c>
      <c r="E29" s="8" t="s">
        <v>229</v>
      </c>
      <c r="F29" s="8" t="s">
        <v>395</v>
      </c>
      <c r="G29" s="7"/>
      <c r="H29" s="1">
        <v>832089</v>
      </c>
      <c r="I29" s="20"/>
      <c r="J29" s="9" t="str">
        <f t="shared" si="1"/>
        <v>OPAC</v>
      </c>
    </row>
    <row r="30" spans="1:10" ht="27">
      <c r="A30" s="3">
        <v>25</v>
      </c>
      <c r="B30" s="5" t="s">
        <v>2</v>
      </c>
      <c r="C30" s="6" t="s">
        <v>172</v>
      </c>
      <c r="D30" s="5" t="s">
        <v>149</v>
      </c>
      <c r="E30" s="8" t="s">
        <v>230</v>
      </c>
      <c r="F30" s="8" t="s">
        <v>395</v>
      </c>
      <c r="G30" s="7"/>
      <c r="H30" s="1">
        <v>243011</v>
      </c>
      <c r="I30" s="20"/>
      <c r="J30" s="9" t="str">
        <f t="shared" si="1"/>
        <v>OPAC</v>
      </c>
    </row>
    <row r="31" spans="1:10">
      <c r="A31" s="3">
        <v>26</v>
      </c>
      <c r="B31" s="5" t="s">
        <v>2</v>
      </c>
      <c r="C31" s="6" t="s">
        <v>172</v>
      </c>
      <c r="D31" s="5" t="s">
        <v>149</v>
      </c>
      <c r="E31" s="2" t="s">
        <v>231</v>
      </c>
      <c r="F31" s="8" t="s">
        <v>395</v>
      </c>
      <c r="G31" s="7"/>
      <c r="H31" s="1">
        <v>787550</v>
      </c>
      <c r="I31" s="20"/>
      <c r="J31" s="9" t="str">
        <f t="shared" si="1"/>
        <v>OPAC</v>
      </c>
    </row>
    <row r="32" spans="1:10" ht="27">
      <c r="A32" s="3">
        <v>27</v>
      </c>
      <c r="B32" s="5" t="s">
        <v>2</v>
      </c>
      <c r="C32" s="6" t="s">
        <v>172</v>
      </c>
      <c r="D32" s="5" t="s">
        <v>149</v>
      </c>
      <c r="E32" s="2" t="s">
        <v>232</v>
      </c>
      <c r="F32" s="8" t="s">
        <v>395</v>
      </c>
      <c r="G32" s="7"/>
      <c r="H32" s="1">
        <v>834493</v>
      </c>
      <c r="I32" s="20"/>
      <c r="J32" s="9" t="str">
        <f t="shared" si="1"/>
        <v>OPAC</v>
      </c>
    </row>
    <row r="33" spans="1:10">
      <c r="A33" s="3">
        <v>28</v>
      </c>
      <c r="B33" s="5" t="s">
        <v>2</v>
      </c>
      <c r="C33" s="6" t="s">
        <v>172</v>
      </c>
      <c r="D33" s="5" t="s">
        <v>149</v>
      </c>
      <c r="E33" s="2" t="s">
        <v>233</v>
      </c>
      <c r="F33" s="8" t="s">
        <v>395</v>
      </c>
      <c r="G33" s="7"/>
      <c r="H33" s="1">
        <v>834689</v>
      </c>
      <c r="I33" s="20"/>
      <c r="J33" s="9" t="str">
        <f t="shared" si="1"/>
        <v>OPAC</v>
      </c>
    </row>
    <row r="34" spans="1:10">
      <c r="A34" s="3">
        <v>29</v>
      </c>
      <c r="B34" s="5" t="s">
        <v>2</v>
      </c>
      <c r="C34" s="6" t="s">
        <v>172</v>
      </c>
      <c r="D34" s="5" t="s">
        <v>149</v>
      </c>
      <c r="E34" s="2" t="s">
        <v>234</v>
      </c>
      <c r="F34" s="8" t="s">
        <v>395</v>
      </c>
      <c r="G34" s="7"/>
      <c r="H34" s="1">
        <v>845354</v>
      </c>
      <c r="I34" s="20"/>
      <c r="J34" s="9" t="str">
        <f t="shared" si="1"/>
        <v>OPAC</v>
      </c>
    </row>
    <row r="35" spans="1:10" ht="27">
      <c r="A35" s="3">
        <v>30</v>
      </c>
      <c r="B35" s="5" t="s">
        <v>2</v>
      </c>
      <c r="C35" s="6" t="s">
        <v>171</v>
      </c>
      <c r="D35" s="5" t="s">
        <v>170</v>
      </c>
      <c r="E35" s="4" t="s">
        <v>235</v>
      </c>
      <c r="F35" s="8" t="s">
        <v>395</v>
      </c>
      <c r="G35" s="1"/>
      <c r="H35" s="1">
        <v>845251</v>
      </c>
      <c r="I35" s="20"/>
      <c r="J35" s="9" t="str">
        <f t="shared" si="1"/>
        <v>OPAC</v>
      </c>
    </row>
    <row r="36" spans="1:10" ht="27">
      <c r="A36" s="3">
        <v>31</v>
      </c>
      <c r="B36" s="5" t="s">
        <v>2</v>
      </c>
      <c r="C36" s="6" t="s">
        <v>169</v>
      </c>
      <c r="D36" s="5" t="s">
        <v>155</v>
      </c>
      <c r="E36" s="8" t="s">
        <v>236</v>
      </c>
      <c r="F36" s="8" t="s">
        <v>395</v>
      </c>
      <c r="G36" s="1"/>
      <c r="H36" s="1">
        <v>833060</v>
      </c>
      <c r="I36" s="20"/>
      <c r="J36" s="9" t="str">
        <f t="shared" si="1"/>
        <v>OPAC</v>
      </c>
    </row>
    <row r="37" spans="1:10">
      <c r="A37" s="3">
        <v>32</v>
      </c>
      <c r="B37" s="5" t="s">
        <v>2</v>
      </c>
      <c r="C37" s="6" t="s">
        <v>168</v>
      </c>
      <c r="D37" s="5" t="s">
        <v>167</v>
      </c>
      <c r="E37" s="2" t="s">
        <v>237</v>
      </c>
      <c r="F37" s="8" t="s">
        <v>395</v>
      </c>
      <c r="G37" s="7"/>
      <c r="H37" s="1">
        <v>833060</v>
      </c>
      <c r="I37" s="20"/>
      <c r="J37" s="9" t="str">
        <f t="shared" si="1"/>
        <v>OPAC</v>
      </c>
    </row>
    <row r="38" spans="1:10">
      <c r="A38" s="3">
        <v>33</v>
      </c>
      <c r="B38" s="5" t="s">
        <v>2</v>
      </c>
      <c r="C38" s="6" t="s">
        <v>168</v>
      </c>
      <c r="D38" s="5" t="s">
        <v>167</v>
      </c>
      <c r="E38" s="2" t="s">
        <v>242</v>
      </c>
      <c r="F38" s="8" t="s">
        <v>391</v>
      </c>
      <c r="G38" s="7"/>
      <c r="H38" s="1"/>
      <c r="I38" s="1"/>
    </row>
    <row r="39" spans="1:10">
      <c r="A39" s="3">
        <v>34</v>
      </c>
      <c r="B39" s="5" t="s">
        <v>2</v>
      </c>
      <c r="C39" s="6" t="s">
        <v>166</v>
      </c>
      <c r="D39" s="5" t="s">
        <v>165</v>
      </c>
      <c r="E39" s="4" t="s">
        <v>238</v>
      </c>
      <c r="F39" s="8" t="s">
        <v>395</v>
      </c>
      <c r="G39" s="1"/>
      <c r="H39" s="1">
        <v>142117</v>
      </c>
      <c r="I39" s="20"/>
      <c r="J39" s="9" t="str">
        <f t="shared" ref="J39:J56" si="2">HYPERLINK("http://klibs1.kj.yamagata-u.ac.jp/mylimedio/search/search.do?keyword=%23ID%3D"&amp;H39,"OPAC")</f>
        <v>OPAC</v>
      </c>
    </row>
    <row r="40" spans="1:10">
      <c r="A40" s="3">
        <v>35</v>
      </c>
      <c r="B40" s="5" t="s">
        <v>2</v>
      </c>
      <c r="C40" s="6" t="s">
        <v>166</v>
      </c>
      <c r="D40" s="5" t="s">
        <v>165</v>
      </c>
      <c r="E40" s="8" t="s">
        <v>239</v>
      </c>
      <c r="F40" s="8" t="s">
        <v>395</v>
      </c>
      <c r="G40" s="1"/>
      <c r="H40" s="1">
        <v>833625</v>
      </c>
      <c r="I40" s="20"/>
      <c r="J40" s="9" t="str">
        <f t="shared" si="2"/>
        <v>OPAC</v>
      </c>
    </row>
    <row r="41" spans="1:10">
      <c r="A41" s="3">
        <v>36</v>
      </c>
      <c r="B41" s="5" t="s">
        <v>2</v>
      </c>
      <c r="C41" s="6" t="s">
        <v>164</v>
      </c>
      <c r="D41" s="5" t="s">
        <v>163</v>
      </c>
      <c r="E41" s="4" t="s">
        <v>240</v>
      </c>
      <c r="F41" s="8" t="s">
        <v>395</v>
      </c>
      <c r="G41" s="1"/>
      <c r="H41" s="1">
        <v>142117</v>
      </c>
      <c r="I41" s="20"/>
      <c r="J41" s="9" t="str">
        <f t="shared" si="2"/>
        <v>OPAC</v>
      </c>
    </row>
    <row r="42" spans="1:10" ht="27">
      <c r="A42" s="3">
        <v>37</v>
      </c>
      <c r="B42" s="5" t="s">
        <v>2</v>
      </c>
      <c r="C42" s="6" t="s">
        <v>162</v>
      </c>
      <c r="D42" s="5" t="s">
        <v>161</v>
      </c>
      <c r="E42" s="4" t="s">
        <v>238</v>
      </c>
      <c r="F42" s="8" t="s">
        <v>395</v>
      </c>
      <c r="G42" s="1"/>
      <c r="H42" s="1">
        <v>142117</v>
      </c>
      <c r="I42" s="20"/>
      <c r="J42" s="9" t="str">
        <f t="shared" si="2"/>
        <v>OPAC</v>
      </c>
    </row>
    <row r="43" spans="1:10" ht="27">
      <c r="A43" s="3">
        <v>38</v>
      </c>
      <c r="B43" s="5" t="s">
        <v>2</v>
      </c>
      <c r="C43" s="6" t="s">
        <v>160</v>
      </c>
      <c r="D43" s="5" t="s">
        <v>159</v>
      </c>
      <c r="E43" s="4" t="s">
        <v>241</v>
      </c>
      <c r="F43" s="8" t="s">
        <v>395</v>
      </c>
      <c r="G43" s="1"/>
      <c r="H43" s="1">
        <v>779019</v>
      </c>
      <c r="I43" s="20"/>
      <c r="J43" s="9" t="str">
        <f t="shared" si="2"/>
        <v>OPAC</v>
      </c>
    </row>
    <row r="44" spans="1:10" ht="27">
      <c r="A44" s="3">
        <v>39</v>
      </c>
      <c r="B44" s="5" t="s">
        <v>2</v>
      </c>
      <c r="C44" s="6" t="s">
        <v>158</v>
      </c>
      <c r="D44" s="5" t="s">
        <v>151</v>
      </c>
      <c r="E44" s="4" t="s">
        <v>243</v>
      </c>
      <c r="F44" s="8" t="s">
        <v>395</v>
      </c>
      <c r="G44" s="1"/>
      <c r="H44" s="1">
        <v>833061</v>
      </c>
      <c r="I44" s="20"/>
      <c r="J44" s="9" t="str">
        <f t="shared" si="2"/>
        <v>OPAC</v>
      </c>
    </row>
    <row r="45" spans="1:10" ht="27">
      <c r="A45" s="3">
        <v>40</v>
      </c>
      <c r="B45" s="5" t="s">
        <v>2</v>
      </c>
      <c r="C45" s="6" t="s">
        <v>158</v>
      </c>
      <c r="D45" s="5" t="s">
        <v>151</v>
      </c>
      <c r="E45" s="8" t="s">
        <v>244</v>
      </c>
      <c r="F45" s="8" t="s">
        <v>395</v>
      </c>
      <c r="G45" s="1"/>
      <c r="H45" s="1">
        <v>321314</v>
      </c>
      <c r="I45" s="20"/>
      <c r="J45" s="9" t="str">
        <f t="shared" si="2"/>
        <v>OPAC</v>
      </c>
    </row>
    <row r="46" spans="1:10" ht="27">
      <c r="A46" s="3">
        <v>41</v>
      </c>
      <c r="B46" s="5" t="s">
        <v>2</v>
      </c>
      <c r="C46" s="6" t="s">
        <v>157</v>
      </c>
      <c r="D46" s="5" t="s">
        <v>151</v>
      </c>
      <c r="E46" s="8" t="s">
        <v>245</v>
      </c>
      <c r="F46" s="8" t="s">
        <v>395</v>
      </c>
      <c r="G46" s="1"/>
      <c r="H46" s="1">
        <v>844898</v>
      </c>
      <c r="I46" s="20"/>
      <c r="J46" s="9" t="str">
        <f t="shared" si="2"/>
        <v>OPAC</v>
      </c>
    </row>
    <row r="47" spans="1:10" ht="27">
      <c r="A47" s="3">
        <v>42</v>
      </c>
      <c r="B47" s="5" t="s">
        <v>2</v>
      </c>
      <c r="C47" s="6" t="s">
        <v>156</v>
      </c>
      <c r="D47" s="5" t="s">
        <v>155</v>
      </c>
      <c r="E47" s="8" t="s">
        <v>246</v>
      </c>
      <c r="F47" s="8" t="s">
        <v>395</v>
      </c>
      <c r="G47" s="1"/>
      <c r="H47" s="1">
        <v>127388</v>
      </c>
      <c r="I47" s="20"/>
      <c r="J47" s="9" t="str">
        <f t="shared" si="2"/>
        <v>OPAC</v>
      </c>
    </row>
    <row r="48" spans="1:10" ht="27">
      <c r="A48" s="3">
        <v>43</v>
      </c>
      <c r="B48" s="5" t="s">
        <v>2</v>
      </c>
      <c r="C48" s="6" t="s">
        <v>156</v>
      </c>
      <c r="D48" s="5" t="s">
        <v>155</v>
      </c>
      <c r="E48" s="8" t="s">
        <v>247</v>
      </c>
      <c r="F48" s="8" t="s">
        <v>395</v>
      </c>
      <c r="G48" s="7"/>
      <c r="H48" s="1">
        <v>282464</v>
      </c>
      <c r="I48" s="20"/>
      <c r="J48" s="9" t="str">
        <f t="shared" si="2"/>
        <v>OPAC</v>
      </c>
    </row>
    <row r="49" spans="1:10" ht="27">
      <c r="A49" s="3">
        <v>44</v>
      </c>
      <c r="B49" s="5" t="s">
        <v>2</v>
      </c>
      <c r="C49" s="6" t="s">
        <v>156</v>
      </c>
      <c r="D49" s="5" t="s">
        <v>155</v>
      </c>
      <c r="E49" s="2" t="s">
        <v>248</v>
      </c>
      <c r="F49" s="8" t="s">
        <v>395</v>
      </c>
      <c r="G49" s="7"/>
      <c r="H49" s="1">
        <v>483827</v>
      </c>
      <c r="I49" s="20"/>
      <c r="J49" s="9" t="str">
        <f t="shared" si="2"/>
        <v>OPAC</v>
      </c>
    </row>
    <row r="50" spans="1:10">
      <c r="A50" s="3">
        <v>45</v>
      </c>
      <c r="B50" s="5" t="s">
        <v>2</v>
      </c>
      <c r="C50" s="6" t="s">
        <v>154</v>
      </c>
      <c r="D50" s="5" t="s">
        <v>153</v>
      </c>
      <c r="E50" s="4" t="s">
        <v>249</v>
      </c>
      <c r="F50" s="8" t="s">
        <v>395</v>
      </c>
      <c r="G50" s="1"/>
      <c r="H50" s="1">
        <v>163542</v>
      </c>
      <c r="I50" s="20"/>
      <c r="J50" s="9" t="str">
        <f t="shared" si="2"/>
        <v>OPAC</v>
      </c>
    </row>
    <row r="51" spans="1:10">
      <c r="A51" s="3">
        <v>46</v>
      </c>
      <c r="B51" s="5" t="s">
        <v>2</v>
      </c>
      <c r="C51" s="6" t="s">
        <v>152</v>
      </c>
      <c r="D51" s="5" t="s">
        <v>151</v>
      </c>
      <c r="E51" s="4" t="s">
        <v>250</v>
      </c>
      <c r="F51" s="8" t="s">
        <v>395</v>
      </c>
      <c r="G51" s="1"/>
      <c r="H51" s="1">
        <v>142117</v>
      </c>
      <c r="I51" s="20"/>
      <c r="J51" s="9" t="str">
        <f t="shared" si="2"/>
        <v>OPAC</v>
      </c>
    </row>
    <row r="52" spans="1:10">
      <c r="A52" s="3">
        <v>47</v>
      </c>
      <c r="B52" s="5" t="s">
        <v>2</v>
      </c>
      <c r="C52" s="6" t="s">
        <v>152</v>
      </c>
      <c r="D52" s="5" t="s">
        <v>151</v>
      </c>
      <c r="E52" s="8" t="s">
        <v>251</v>
      </c>
      <c r="F52" s="8" t="s">
        <v>395</v>
      </c>
      <c r="G52" s="7"/>
      <c r="H52" s="1">
        <v>125193</v>
      </c>
      <c r="I52" s="20"/>
      <c r="J52" s="9" t="str">
        <f t="shared" si="2"/>
        <v>OPAC</v>
      </c>
    </row>
    <row r="53" spans="1:10">
      <c r="A53" s="3">
        <v>48</v>
      </c>
      <c r="B53" s="5" t="s">
        <v>2</v>
      </c>
      <c r="C53" s="6" t="s">
        <v>152</v>
      </c>
      <c r="D53" s="5" t="s">
        <v>151</v>
      </c>
      <c r="E53" s="8" t="s">
        <v>252</v>
      </c>
      <c r="F53" s="8" t="s">
        <v>395</v>
      </c>
      <c r="G53" s="7"/>
      <c r="H53" s="1">
        <v>156843</v>
      </c>
      <c r="I53" s="20"/>
      <c r="J53" s="9" t="str">
        <f t="shared" si="2"/>
        <v>OPAC</v>
      </c>
    </row>
    <row r="54" spans="1:10">
      <c r="A54" s="3">
        <v>49</v>
      </c>
      <c r="B54" s="5" t="s">
        <v>2</v>
      </c>
      <c r="C54" s="6" t="s">
        <v>150</v>
      </c>
      <c r="D54" s="5" t="s">
        <v>149</v>
      </c>
      <c r="E54" s="4" t="s">
        <v>253</v>
      </c>
      <c r="F54" s="8" t="s">
        <v>395</v>
      </c>
      <c r="G54" s="1"/>
      <c r="H54" s="1">
        <v>121229</v>
      </c>
      <c r="I54" s="20"/>
      <c r="J54" s="9" t="str">
        <f t="shared" si="2"/>
        <v>OPAC</v>
      </c>
    </row>
    <row r="55" spans="1:10">
      <c r="A55" s="3">
        <v>50</v>
      </c>
      <c r="B55" s="5" t="s">
        <v>2</v>
      </c>
      <c r="C55" s="6" t="s">
        <v>150</v>
      </c>
      <c r="D55" s="5" t="s">
        <v>149</v>
      </c>
      <c r="E55" s="8" t="s">
        <v>254</v>
      </c>
      <c r="F55" s="8" t="s">
        <v>395</v>
      </c>
      <c r="G55" s="7"/>
      <c r="H55" s="1">
        <v>179297</v>
      </c>
      <c r="I55" s="20"/>
      <c r="J55" s="9" t="str">
        <f t="shared" si="2"/>
        <v>OPAC</v>
      </c>
    </row>
    <row r="56" spans="1:10">
      <c r="A56" s="3">
        <v>51</v>
      </c>
      <c r="B56" s="5" t="s">
        <v>2</v>
      </c>
      <c r="C56" s="6" t="s">
        <v>150</v>
      </c>
      <c r="D56" s="5" t="s">
        <v>149</v>
      </c>
      <c r="E56" s="8" t="s">
        <v>255</v>
      </c>
      <c r="F56" s="8" t="s">
        <v>395</v>
      </c>
      <c r="G56" s="7"/>
      <c r="H56" s="1">
        <v>798367</v>
      </c>
      <c r="I56" s="20"/>
      <c r="J56" s="9" t="str">
        <f t="shared" si="2"/>
        <v>OPAC</v>
      </c>
    </row>
    <row r="57" spans="1:10">
      <c r="A57" s="3">
        <v>52</v>
      </c>
      <c r="B57" s="5" t="s">
        <v>2</v>
      </c>
      <c r="C57" s="6" t="s">
        <v>150</v>
      </c>
      <c r="D57" s="5" t="s">
        <v>149</v>
      </c>
      <c r="E57" s="2" t="s">
        <v>256</v>
      </c>
      <c r="F57" s="8" t="s">
        <v>391</v>
      </c>
      <c r="G57" s="7"/>
      <c r="H57" s="1"/>
      <c r="I57" s="1"/>
    </row>
    <row r="58" spans="1:10" ht="27">
      <c r="A58" s="3">
        <v>53</v>
      </c>
      <c r="B58" s="5" t="s">
        <v>2</v>
      </c>
      <c r="C58" s="6" t="s">
        <v>150</v>
      </c>
      <c r="D58" s="5" t="s">
        <v>149</v>
      </c>
      <c r="E58" s="2" t="s">
        <v>257</v>
      </c>
      <c r="F58" s="8" t="s">
        <v>395</v>
      </c>
      <c r="G58" s="7"/>
      <c r="H58" s="1">
        <v>759768</v>
      </c>
      <c r="I58" s="20"/>
      <c r="J58" s="9" t="str">
        <f t="shared" ref="J58:J60" si="3">HYPERLINK("http://klibs1.kj.yamagata-u.ac.jp/mylimedio/search/search.do?keyword=%23ID%3D"&amp;H58,"OPAC")</f>
        <v>OPAC</v>
      </c>
    </row>
    <row r="59" spans="1:10" ht="27">
      <c r="A59" s="3">
        <v>54</v>
      </c>
      <c r="B59" s="5" t="s">
        <v>2</v>
      </c>
      <c r="C59" s="6" t="s">
        <v>150</v>
      </c>
      <c r="D59" s="5" t="s">
        <v>149</v>
      </c>
      <c r="E59" s="2" t="s">
        <v>258</v>
      </c>
      <c r="F59" s="8" t="s">
        <v>395</v>
      </c>
      <c r="G59" s="7"/>
      <c r="H59" s="1">
        <v>834649</v>
      </c>
      <c r="I59" s="20"/>
      <c r="J59" s="9" t="str">
        <f t="shared" si="3"/>
        <v>OPAC</v>
      </c>
    </row>
    <row r="60" spans="1:10">
      <c r="A60" s="3">
        <v>55</v>
      </c>
      <c r="B60" s="5" t="s">
        <v>2</v>
      </c>
      <c r="C60" s="6" t="s">
        <v>150</v>
      </c>
      <c r="D60" s="5" t="s">
        <v>149</v>
      </c>
      <c r="E60" s="2" t="s">
        <v>259</v>
      </c>
      <c r="F60" s="8" t="s">
        <v>395</v>
      </c>
      <c r="G60" s="7"/>
      <c r="H60" s="1">
        <v>131955</v>
      </c>
      <c r="I60" s="20"/>
      <c r="J60" s="9" t="str">
        <f t="shared" si="3"/>
        <v>OPAC</v>
      </c>
    </row>
    <row r="61" spans="1:10">
      <c r="A61" s="3">
        <v>56</v>
      </c>
      <c r="B61" s="5" t="s">
        <v>2</v>
      </c>
      <c r="C61" s="6" t="s">
        <v>148</v>
      </c>
      <c r="D61" s="5" t="s">
        <v>147</v>
      </c>
      <c r="E61" s="8" t="s">
        <v>260</v>
      </c>
      <c r="F61" s="8" t="s">
        <v>391</v>
      </c>
      <c r="G61" s="1"/>
      <c r="H61" s="1"/>
      <c r="I61" s="1"/>
    </row>
    <row r="62" spans="1:10" ht="27">
      <c r="A62" s="3">
        <v>57</v>
      </c>
      <c r="B62" s="5" t="s">
        <v>2</v>
      </c>
      <c r="C62" s="6" t="s">
        <v>146</v>
      </c>
      <c r="D62" s="5" t="s">
        <v>145</v>
      </c>
      <c r="E62" s="8" t="s">
        <v>261</v>
      </c>
      <c r="F62" s="8" t="s">
        <v>395</v>
      </c>
      <c r="G62" s="1"/>
      <c r="H62" s="1">
        <v>833061</v>
      </c>
      <c r="I62" s="20"/>
      <c r="J62" s="9" t="str">
        <f t="shared" ref="J62:J77" si="4">HYPERLINK("http://klibs1.kj.yamagata-u.ac.jp/mylimedio/search/search.do?keyword=%23ID%3D"&amp;H62,"OPAC")</f>
        <v>OPAC</v>
      </c>
    </row>
    <row r="63" spans="1:10">
      <c r="A63" s="3">
        <v>58</v>
      </c>
      <c r="B63" s="5" t="s">
        <v>2</v>
      </c>
      <c r="C63" s="6" t="s">
        <v>146</v>
      </c>
      <c r="D63" s="5" t="s">
        <v>145</v>
      </c>
      <c r="E63" s="8" t="s">
        <v>262</v>
      </c>
      <c r="F63" s="8" t="s">
        <v>395</v>
      </c>
      <c r="G63" s="7"/>
      <c r="H63" s="1">
        <v>125774</v>
      </c>
      <c r="I63" s="20"/>
      <c r="J63" s="9" t="str">
        <f t="shared" si="4"/>
        <v>OPAC</v>
      </c>
    </row>
    <row r="64" spans="1:10" ht="27">
      <c r="A64" s="3">
        <v>59</v>
      </c>
      <c r="B64" s="5" t="s">
        <v>2</v>
      </c>
      <c r="C64" s="6" t="s">
        <v>144</v>
      </c>
      <c r="D64" s="5" t="s">
        <v>143</v>
      </c>
      <c r="E64" s="8" t="s">
        <v>263</v>
      </c>
      <c r="F64" s="8" t="s">
        <v>395</v>
      </c>
      <c r="G64" s="1"/>
      <c r="H64" s="1">
        <v>298675</v>
      </c>
      <c r="I64" s="20"/>
      <c r="J64" s="9" t="str">
        <f t="shared" si="4"/>
        <v>OPAC</v>
      </c>
    </row>
    <row r="65" spans="1:10">
      <c r="A65" s="3">
        <v>60</v>
      </c>
      <c r="B65" s="5" t="s">
        <v>2</v>
      </c>
      <c r="C65" s="6" t="s">
        <v>142</v>
      </c>
      <c r="D65" s="5" t="s">
        <v>136</v>
      </c>
      <c r="E65" s="8" t="s">
        <v>264</v>
      </c>
      <c r="F65" s="8" t="s">
        <v>395</v>
      </c>
      <c r="G65" s="1"/>
      <c r="H65" s="1">
        <v>483517</v>
      </c>
      <c r="I65" s="20"/>
      <c r="J65" s="9" t="str">
        <f t="shared" si="4"/>
        <v>OPAC</v>
      </c>
    </row>
    <row r="66" spans="1:10">
      <c r="A66" s="3">
        <v>61</v>
      </c>
      <c r="B66" s="5" t="s">
        <v>2</v>
      </c>
      <c r="C66" s="6" t="s">
        <v>142</v>
      </c>
      <c r="D66" s="5" t="s">
        <v>136</v>
      </c>
      <c r="E66" s="8" t="s">
        <v>265</v>
      </c>
      <c r="F66" s="8" t="s">
        <v>395</v>
      </c>
      <c r="G66" s="7"/>
      <c r="H66" s="1">
        <v>261181</v>
      </c>
      <c r="I66" s="20"/>
      <c r="J66" s="9" t="str">
        <f t="shared" si="4"/>
        <v>OPAC</v>
      </c>
    </row>
    <row r="67" spans="1:10">
      <c r="A67" s="3">
        <v>62</v>
      </c>
      <c r="B67" s="5" t="s">
        <v>2</v>
      </c>
      <c r="C67" s="6" t="s">
        <v>142</v>
      </c>
      <c r="D67" s="5" t="s">
        <v>136</v>
      </c>
      <c r="E67" s="2" t="s">
        <v>266</v>
      </c>
      <c r="F67" s="8" t="s">
        <v>395</v>
      </c>
      <c r="G67" s="7"/>
      <c r="H67" s="1">
        <v>127388</v>
      </c>
      <c r="I67" s="20"/>
      <c r="J67" s="9" t="str">
        <f t="shared" si="4"/>
        <v>OPAC</v>
      </c>
    </row>
    <row r="68" spans="1:10" ht="27">
      <c r="A68" s="3">
        <v>63</v>
      </c>
      <c r="B68" s="5" t="s">
        <v>2</v>
      </c>
      <c r="C68" s="6" t="s">
        <v>142</v>
      </c>
      <c r="D68" s="5" t="s">
        <v>136</v>
      </c>
      <c r="E68" s="2" t="s">
        <v>247</v>
      </c>
      <c r="F68" s="8" t="s">
        <v>395</v>
      </c>
      <c r="G68" s="7"/>
      <c r="H68" s="1">
        <v>282464</v>
      </c>
      <c r="I68" s="20"/>
      <c r="J68" s="9" t="str">
        <f t="shared" si="4"/>
        <v>OPAC</v>
      </c>
    </row>
    <row r="69" spans="1:10">
      <c r="A69" s="3">
        <v>64</v>
      </c>
      <c r="B69" s="5" t="s">
        <v>2</v>
      </c>
      <c r="C69" s="6" t="s">
        <v>141</v>
      </c>
      <c r="D69" s="5" t="s">
        <v>140</v>
      </c>
      <c r="E69" s="8" t="s">
        <v>267</v>
      </c>
      <c r="F69" s="8" t="s">
        <v>395</v>
      </c>
      <c r="G69" s="1"/>
      <c r="H69" s="1">
        <v>128745</v>
      </c>
      <c r="I69" s="20"/>
      <c r="J69" s="9" t="str">
        <f t="shared" si="4"/>
        <v>OPAC</v>
      </c>
    </row>
    <row r="70" spans="1:10" ht="27">
      <c r="A70" s="3">
        <v>65</v>
      </c>
      <c r="B70" s="5" t="s">
        <v>2</v>
      </c>
      <c r="C70" s="6" t="s">
        <v>139</v>
      </c>
      <c r="D70" s="5" t="s">
        <v>138</v>
      </c>
      <c r="E70" s="4" t="s">
        <v>268</v>
      </c>
      <c r="F70" s="8" t="s">
        <v>395</v>
      </c>
      <c r="G70" s="1"/>
      <c r="H70" s="1">
        <v>300951</v>
      </c>
      <c r="I70" s="20"/>
      <c r="J70" s="9" t="str">
        <f t="shared" si="4"/>
        <v>OPAC</v>
      </c>
    </row>
    <row r="71" spans="1:10" ht="27">
      <c r="A71" s="3">
        <v>66</v>
      </c>
      <c r="B71" s="5" t="s">
        <v>2</v>
      </c>
      <c r="C71" s="6" t="s">
        <v>137</v>
      </c>
      <c r="D71" s="5" t="s">
        <v>136</v>
      </c>
      <c r="E71" s="8" t="s">
        <v>269</v>
      </c>
      <c r="F71" s="8" t="s">
        <v>395</v>
      </c>
      <c r="G71" s="1"/>
      <c r="H71" s="1">
        <v>220061</v>
      </c>
      <c r="I71" s="20"/>
      <c r="J71" s="9" t="str">
        <f>HYPERLINK("http://klibs1.kj.yamagata-u.ac.jp/mylimedio/search/search.do?keyword=%23ID%3D"&amp;H71,"OPAC")</f>
        <v>OPAC</v>
      </c>
    </row>
    <row r="72" spans="1:10" ht="27">
      <c r="A72" s="3">
        <v>67</v>
      </c>
      <c r="B72" s="5" t="s">
        <v>2</v>
      </c>
      <c r="C72" s="6" t="s">
        <v>137</v>
      </c>
      <c r="D72" s="5" t="s">
        <v>136</v>
      </c>
      <c r="E72" s="8" t="s">
        <v>270</v>
      </c>
      <c r="F72" s="8" t="s">
        <v>395</v>
      </c>
      <c r="G72" s="7"/>
      <c r="H72" s="1">
        <v>220063</v>
      </c>
      <c r="I72" s="20"/>
      <c r="J72" s="9" t="str">
        <f t="shared" si="4"/>
        <v>OPAC</v>
      </c>
    </row>
    <row r="73" spans="1:10">
      <c r="A73" s="3">
        <v>68</v>
      </c>
      <c r="B73" s="5" t="s">
        <v>2</v>
      </c>
      <c r="C73" s="6" t="s">
        <v>137</v>
      </c>
      <c r="D73" s="5" t="s">
        <v>136</v>
      </c>
      <c r="E73" s="2" t="s">
        <v>271</v>
      </c>
      <c r="F73" s="8" t="s">
        <v>395</v>
      </c>
      <c r="G73" s="7"/>
      <c r="H73" s="1">
        <v>339234</v>
      </c>
      <c r="I73" s="20"/>
      <c r="J73" s="9" t="str">
        <f t="shared" si="4"/>
        <v>OPAC</v>
      </c>
    </row>
    <row r="74" spans="1:10" ht="27">
      <c r="A74" s="3">
        <v>69</v>
      </c>
      <c r="B74" s="5" t="s">
        <v>2</v>
      </c>
      <c r="C74" s="6" t="s">
        <v>137</v>
      </c>
      <c r="D74" s="5" t="s">
        <v>136</v>
      </c>
      <c r="E74" s="2" t="s">
        <v>272</v>
      </c>
      <c r="F74" s="8" t="s">
        <v>395</v>
      </c>
      <c r="G74" s="7"/>
      <c r="H74" s="1">
        <v>145546</v>
      </c>
      <c r="I74" s="20"/>
      <c r="J74" s="9" t="str">
        <f t="shared" si="4"/>
        <v>OPAC</v>
      </c>
    </row>
    <row r="75" spans="1:10">
      <c r="A75" s="3">
        <v>70</v>
      </c>
      <c r="B75" s="5" t="s">
        <v>2</v>
      </c>
      <c r="C75" s="6" t="s">
        <v>137</v>
      </c>
      <c r="D75" s="5" t="s">
        <v>136</v>
      </c>
      <c r="E75" s="2" t="s">
        <v>274</v>
      </c>
      <c r="F75" s="8" t="s">
        <v>395</v>
      </c>
      <c r="G75" s="7"/>
      <c r="H75" s="1">
        <v>163528</v>
      </c>
      <c r="I75" s="20"/>
      <c r="J75" s="9" t="str">
        <f t="shared" si="4"/>
        <v>OPAC</v>
      </c>
    </row>
    <row r="76" spans="1:10" ht="27">
      <c r="A76" s="3">
        <v>71</v>
      </c>
      <c r="B76" s="5" t="s">
        <v>2</v>
      </c>
      <c r="C76" s="6" t="s">
        <v>137</v>
      </c>
      <c r="D76" s="5" t="s">
        <v>136</v>
      </c>
      <c r="E76" s="2" t="s">
        <v>273</v>
      </c>
      <c r="F76" s="8" t="s">
        <v>395</v>
      </c>
      <c r="G76" s="7"/>
      <c r="H76" s="1">
        <v>187277</v>
      </c>
      <c r="I76" s="20"/>
      <c r="J76" s="9" t="str">
        <f t="shared" si="4"/>
        <v>OPAC</v>
      </c>
    </row>
    <row r="77" spans="1:10">
      <c r="A77" s="3">
        <v>72</v>
      </c>
      <c r="B77" s="5" t="s">
        <v>2</v>
      </c>
      <c r="C77" s="6" t="s">
        <v>135</v>
      </c>
      <c r="D77" s="5" t="s">
        <v>134</v>
      </c>
      <c r="E77" s="8" t="s">
        <v>275</v>
      </c>
      <c r="F77" s="8" t="s">
        <v>395</v>
      </c>
      <c r="G77" s="1"/>
      <c r="H77" s="1">
        <v>833062</v>
      </c>
      <c r="I77" s="20"/>
      <c r="J77" s="9" t="str">
        <f t="shared" si="4"/>
        <v>OPAC</v>
      </c>
    </row>
    <row r="78" spans="1:10" ht="27">
      <c r="A78" s="3">
        <v>73</v>
      </c>
      <c r="B78" s="5" t="s">
        <v>2</v>
      </c>
      <c r="C78" s="6" t="s">
        <v>133</v>
      </c>
      <c r="D78" s="5" t="s">
        <v>132</v>
      </c>
      <c r="E78" s="4" t="s">
        <v>276</v>
      </c>
      <c r="F78" s="8" t="s">
        <v>391</v>
      </c>
      <c r="G78" s="1"/>
      <c r="H78" s="1"/>
      <c r="I78" s="1"/>
    </row>
    <row r="79" spans="1:10" ht="27">
      <c r="A79" s="3">
        <v>74</v>
      </c>
      <c r="B79" s="5" t="s">
        <v>2</v>
      </c>
      <c r="C79" s="6" t="s">
        <v>131</v>
      </c>
      <c r="D79" s="5" t="s">
        <v>130</v>
      </c>
      <c r="E79" s="8" t="s">
        <v>277</v>
      </c>
      <c r="F79" s="8" t="s">
        <v>395</v>
      </c>
      <c r="G79" s="1"/>
      <c r="H79" s="1">
        <v>308311</v>
      </c>
      <c r="I79" s="20"/>
      <c r="J79" s="9" t="str">
        <f t="shared" ref="J79:J83" si="5">HYPERLINK("http://klibs1.kj.yamagata-u.ac.jp/mylimedio/search/search.do?keyword=%23ID%3D"&amp;H79,"OPAC")</f>
        <v>OPAC</v>
      </c>
    </row>
    <row r="80" spans="1:10">
      <c r="A80" s="3">
        <v>75</v>
      </c>
      <c r="B80" s="5" t="s">
        <v>2</v>
      </c>
      <c r="C80" s="6" t="s">
        <v>131</v>
      </c>
      <c r="D80" s="5" t="s">
        <v>130</v>
      </c>
      <c r="E80" s="8" t="s">
        <v>278</v>
      </c>
      <c r="F80" s="8" t="s">
        <v>395</v>
      </c>
      <c r="G80" s="7"/>
      <c r="H80" s="1">
        <v>848088</v>
      </c>
      <c r="I80" s="20"/>
      <c r="J80" s="9" t="str">
        <f t="shared" si="5"/>
        <v>OPAC</v>
      </c>
    </row>
    <row r="81" spans="1:10" ht="27">
      <c r="A81" s="3">
        <v>76</v>
      </c>
      <c r="B81" s="5" t="s">
        <v>2</v>
      </c>
      <c r="C81" s="6" t="s">
        <v>129</v>
      </c>
      <c r="D81" s="5" t="s">
        <v>128</v>
      </c>
      <c r="E81" s="4" t="s">
        <v>127</v>
      </c>
      <c r="F81" s="8" t="s">
        <v>395</v>
      </c>
      <c r="G81" s="1"/>
      <c r="H81" s="1">
        <v>133074</v>
      </c>
      <c r="I81" s="20"/>
      <c r="J81" s="9" t="str">
        <f t="shared" si="5"/>
        <v>OPAC</v>
      </c>
    </row>
    <row r="82" spans="1:10">
      <c r="A82" s="3">
        <v>77</v>
      </c>
      <c r="B82" s="5" t="s">
        <v>2</v>
      </c>
      <c r="C82" s="6" t="s">
        <v>126</v>
      </c>
      <c r="D82" s="5" t="s">
        <v>125</v>
      </c>
      <c r="E82" s="8" t="s">
        <v>279</v>
      </c>
      <c r="F82" s="8" t="s">
        <v>395</v>
      </c>
      <c r="G82" s="1"/>
      <c r="H82" s="1">
        <v>846322</v>
      </c>
      <c r="I82" s="20"/>
      <c r="J82" s="9" t="str">
        <f t="shared" si="5"/>
        <v>OPAC</v>
      </c>
    </row>
    <row r="83" spans="1:10">
      <c r="A83" s="3">
        <v>78</v>
      </c>
      <c r="B83" s="5" t="s">
        <v>2</v>
      </c>
      <c r="C83" s="6" t="s">
        <v>124</v>
      </c>
      <c r="D83" s="5" t="s">
        <v>102</v>
      </c>
      <c r="E83" s="8" t="s">
        <v>280</v>
      </c>
      <c r="F83" s="8" t="s">
        <v>395</v>
      </c>
      <c r="G83" s="1"/>
      <c r="H83" s="1">
        <v>841459</v>
      </c>
      <c r="I83" s="20"/>
      <c r="J83" s="9" t="str">
        <f t="shared" si="5"/>
        <v>OPAC</v>
      </c>
    </row>
    <row r="84" spans="1:10">
      <c r="A84" s="3">
        <v>79</v>
      </c>
      <c r="B84" s="5" t="s">
        <v>2</v>
      </c>
      <c r="C84" s="6" t="s">
        <v>123</v>
      </c>
      <c r="D84" s="5" t="s">
        <v>102</v>
      </c>
      <c r="E84" s="2" t="s">
        <v>281</v>
      </c>
      <c r="F84" s="8" t="s">
        <v>391</v>
      </c>
      <c r="G84" s="7"/>
      <c r="H84" s="1"/>
      <c r="I84" s="1"/>
      <c r="J84" s="9"/>
    </row>
    <row r="85" spans="1:10">
      <c r="A85" s="3">
        <v>80</v>
      </c>
      <c r="B85" s="5" t="s">
        <v>2</v>
      </c>
      <c r="C85" s="6" t="s">
        <v>123</v>
      </c>
      <c r="D85" s="5" t="s">
        <v>102</v>
      </c>
      <c r="E85" s="2" t="s">
        <v>282</v>
      </c>
      <c r="F85" s="8" t="s">
        <v>395</v>
      </c>
      <c r="G85" s="7"/>
      <c r="H85" s="1">
        <v>282494</v>
      </c>
      <c r="I85" s="20"/>
      <c r="J85" s="9" t="str">
        <f>HYPERLINK("http://klibs1.kj.yamagata-u.ac.jp/mylimedio/search/search.do?keyword=%23ID%3D"&amp;H85,"OPAC")</f>
        <v>OPAC</v>
      </c>
    </row>
    <row r="86" spans="1:10" ht="27">
      <c r="A86" s="3">
        <v>81</v>
      </c>
      <c r="B86" s="5" t="s">
        <v>2</v>
      </c>
      <c r="C86" s="6" t="s">
        <v>122</v>
      </c>
      <c r="D86" s="5" t="s">
        <v>121</v>
      </c>
      <c r="E86" s="4" t="s">
        <v>283</v>
      </c>
      <c r="F86" s="8" t="s">
        <v>395</v>
      </c>
      <c r="G86" s="1"/>
      <c r="H86" s="1">
        <v>258095</v>
      </c>
      <c r="I86" s="20"/>
      <c r="J86" s="9" t="str">
        <f t="shared" ref="J86:J89" si="6">HYPERLINK("http://klibs1.kj.yamagata-u.ac.jp/mylimedio/search/search.do?keyword=%23ID%3D"&amp;H86,"OPAC")</f>
        <v>OPAC</v>
      </c>
    </row>
    <row r="87" spans="1:10" ht="27">
      <c r="A87" s="3">
        <v>82</v>
      </c>
      <c r="B87" s="5" t="s">
        <v>2</v>
      </c>
      <c r="C87" s="6" t="s">
        <v>120</v>
      </c>
      <c r="D87" s="5" t="s">
        <v>99</v>
      </c>
      <c r="E87" s="8" t="s">
        <v>284</v>
      </c>
      <c r="F87" s="8" t="s">
        <v>395</v>
      </c>
      <c r="G87" s="1"/>
      <c r="H87" s="1">
        <v>348686</v>
      </c>
      <c r="I87" s="20"/>
      <c r="J87" s="9" t="str">
        <f t="shared" si="6"/>
        <v>OPAC</v>
      </c>
    </row>
    <row r="88" spans="1:10" ht="27">
      <c r="A88" s="3">
        <v>83</v>
      </c>
      <c r="B88" s="5" t="s">
        <v>2</v>
      </c>
      <c r="C88" s="6" t="s">
        <v>120</v>
      </c>
      <c r="D88" s="5" t="s">
        <v>99</v>
      </c>
      <c r="E88" s="2" t="s">
        <v>285</v>
      </c>
      <c r="F88" s="8" t="s">
        <v>395</v>
      </c>
      <c r="G88" s="7"/>
      <c r="H88" s="1">
        <v>121226</v>
      </c>
      <c r="I88" s="20"/>
      <c r="J88" s="9" t="str">
        <f t="shared" si="6"/>
        <v>OPAC</v>
      </c>
    </row>
    <row r="89" spans="1:10" ht="27">
      <c r="A89" s="3">
        <v>84</v>
      </c>
      <c r="B89" s="5" t="s">
        <v>2</v>
      </c>
      <c r="C89" s="6" t="s">
        <v>119</v>
      </c>
      <c r="D89" s="5" t="s">
        <v>92</v>
      </c>
      <c r="E89" s="4" t="s">
        <v>286</v>
      </c>
      <c r="F89" s="8" t="s">
        <v>395</v>
      </c>
      <c r="G89" s="1"/>
      <c r="H89" s="1">
        <v>141270</v>
      </c>
      <c r="I89" s="20"/>
      <c r="J89" s="9" t="str">
        <f t="shared" si="6"/>
        <v>OPAC</v>
      </c>
    </row>
    <row r="90" spans="1:10">
      <c r="A90" s="3">
        <v>85</v>
      </c>
      <c r="B90" s="5" t="s">
        <v>2</v>
      </c>
      <c r="C90" s="6" t="s">
        <v>119</v>
      </c>
      <c r="D90" s="5" t="s">
        <v>92</v>
      </c>
      <c r="E90" s="8" t="s">
        <v>287</v>
      </c>
      <c r="F90" s="8" t="s">
        <v>395</v>
      </c>
      <c r="G90" s="1"/>
      <c r="H90" s="1">
        <v>768161</v>
      </c>
      <c r="I90" s="1">
        <v>7</v>
      </c>
      <c r="J90" s="9" t="str">
        <f>HYPERLINK("http://klibs1.kj.yamagata-u.ac.jp/mylimedio/search/search.do?keyword=%23ID%3D"&amp;H90,"工学部図書館にあり")</f>
        <v>工学部図書館にあり</v>
      </c>
    </row>
    <row r="91" spans="1:10">
      <c r="A91" s="3">
        <v>86</v>
      </c>
      <c r="B91" s="5" t="s">
        <v>2</v>
      </c>
      <c r="C91" s="6" t="s">
        <v>119</v>
      </c>
      <c r="D91" s="5" t="s">
        <v>92</v>
      </c>
      <c r="E91" s="8" t="s">
        <v>288</v>
      </c>
      <c r="F91" s="8" t="s">
        <v>395</v>
      </c>
      <c r="G91" s="1"/>
      <c r="H91" s="1">
        <v>768161</v>
      </c>
      <c r="I91" s="1">
        <v>7</v>
      </c>
      <c r="J91" s="9" t="str">
        <f>HYPERLINK("http://klibs1.kj.yamagata-u.ac.jp/mylimedio/search/search.do?keyword=%23ID%3D"&amp;H91,"工学部図書館にあり")</f>
        <v>工学部図書館にあり</v>
      </c>
    </row>
    <row r="92" spans="1:10">
      <c r="A92" s="3">
        <v>87</v>
      </c>
      <c r="B92" s="5" t="s">
        <v>2</v>
      </c>
      <c r="C92" s="6" t="s">
        <v>117</v>
      </c>
      <c r="D92" s="5" t="s">
        <v>114</v>
      </c>
      <c r="E92" s="4" t="s">
        <v>289</v>
      </c>
      <c r="F92" s="8" t="s">
        <v>395</v>
      </c>
      <c r="G92" s="1"/>
      <c r="H92" s="1">
        <v>482537</v>
      </c>
      <c r="I92" s="20"/>
      <c r="J92" s="9" t="str">
        <f t="shared" ref="J92:J94" si="7">HYPERLINK("http://klibs1.kj.yamagata-u.ac.jp/mylimedio/search/search.do?keyword=%23ID%3D"&amp;H92,"OPAC")</f>
        <v>OPAC</v>
      </c>
    </row>
    <row r="93" spans="1:10" ht="27">
      <c r="A93" s="3">
        <v>88</v>
      </c>
      <c r="B93" s="5" t="s">
        <v>2</v>
      </c>
      <c r="C93" s="6" t="s">
        <v>117</v>
      </c>
      <c r="D93" s="5" t="s">
        <v>114</v>
      </c>
      <c r="E93" s="8" t="s">
        <v>290</v>
      </c>
      <c r="F93" s="8" t="s">
        <v>395</v>
      </c>
      <c r="G93" s="7"/>
      <c r="H93" s="1">
        <v>121950</v>
      </c>
      <c r="I93" s="20"/>
      <c r="J93" s="9" t="str">
        <f t="shared" si="7"/>
        <v>OPAC</v>
      </c>
    </row>
    <row r="94" spans="1:10">
      <c r="A94" s="3">
        <v>89</v>
      </c>
      <c r="B94" s="5" t="s">
        <v>2</v>
      </c>
      <c r="C94" s="6" t="s">
        <v>117</v>
      </c>
      <c r="D94" s="5" t="s">
        <v>114</v>
      </c>
      <c r="E94" s="8" t="s">
        <v>291</v>
      </c>
      <c r="F94" s="8" t="s">
        <v>395</v>
      </c>
      <c r="G94" s="7"/>
      <c r="H94" s="1">
        <v>141465</v>
      </c>
      <c r="I94" s="20"/>
      <c r="J94" s="9" t="str">
        <f t="shared" si="7"/>
        <v>OPAC</v>
      </c>
    </row>
    <row r="95" spans="1:10" ht="27">
      <c r="A95" s="3">
        <v>90</v>
      </c>
      <c r="B95" s="5" t="s">
        <v>2</v>
      </c>
      <c r="C95" s="6" t="s">
        <v>117</v>
      </c>
      <c r="D95" s="5" t="s">
        <v>114</v>
      </c>
      <c r="E95" s="2" t="s">
        <v>118</v>
      </c>
      <c r="F95" s="8" t="s">
        <v>395</v>
      </c>
      <c r="G95" s="7"/>
      <c r="H95" s="1">
        <v>768161</v>
      </c>
      <c r="I95" s="1">
        <v>7</v>
      </c>
      <c r="J95" s="9" t="str">
        <f>HYPERLINK("http://klibs1.kj.yamagata-u.ac.jp/mylimedio/search/search.do?keyword=%23ID%3D"&amp;H95,"工学部図書館にあり")</f>
        <v>工学部図書館にあり</v>
      </c>
    </row>
    <row r="96" spans="1:10" ht="27">
      <c r="A96" s="3">
        <v>91</v>
      </c>
      <c r="B96" s="5" t="s">
        <v>2</v>
      </c>
      <c r="C96" s="6" t="s">
        <v>117</v>
      </c>
      <c r="D96" s="5" t="s">
        <v>114</v>
      </c>
      <c r="E96" s="2" t="s">
        <v>116</v>
      </c>
      <c r="F96" s="8" t="s">
        <v>395</v>
      </c>
      <c r="G96" s="7"/>
      <c r="H96" s="1">
        <v>768161</v>
      </c>
      <c r="I96" s="1">
        <v>7</v>
      </c>
      <c r="J96" s="9" t="str">
        <f>HYPERLINK("http://klibs1.kj.yamagata-u.ac.jp/mylimedio/search/search.do?keyword=%23ID%3D"&amp;H96,"工学部図書館にあり")</f>
        <v>工学部図書館にあり</v>
      </c>
    </row>
    <row r="97" spans="1:10" ht="27">
      <c r="A97" s="3">
        <v>92</v>
      </c>
      <c r="B97" s="5" t="s">
        <v>2</v>
      </c>
      <c r="C97" s="6" t="s">
        <v>115</v>
      </c>
      <c r="D97" s="5" t="s">
        <v>114</v>
      </c>
      <c r="E97" s="4" t="s">
        <v>292</v>
      </c>
      <c r="F97" s="8" t="s">
        <v>395</v>
      </c>
      <c r="G97" s="1"/>
      <c r="H97" s="1">
        <v>122255</v>
      </c>
      <c r="I97" s="20"/>
      <c r="J97" s="9" t="str">
        <f t="shared" ref="J97:J110" si="8">HYPERLINK("http://klibs1.kj.yamagata-u.ac.jp/mylimedio/search/search.do?keyword=%23ID%3D"&amp;H97,"OPAC")</f>
        <v>OPAC</v>
      </c>
    </row>
    <row r="98" spans="1:10" ht="27">
      <c r="A98" s="3">
        <v>93</v>
      </c>
      <c r="B98" s="5" t="s">
        <v>2</v>
      </c>
      <c r="C98" s="6" t="s">
        <v>113</v>
      </c>
      <c r="D98" s="5" t="s">
        <v>99</v>
      </c>
      <c r="E98" s="8" t="s">
        <v>293</v>
      </c>
      <c r="F98" s="8" t="s">
        <v>395</v>
      </c>
      <c r="G98" s="1"/>
      <c r="H98" s="1">
        <v>122252</v>
      </c>
      <c r="I98" s="20"/>
      <c r="J98" s="9" t="str">
        <f t="shared" si="8"/>
        <v>OPAC</v>
      </c>
    </row>
    <row r="99" spans="1:10" ht="27">
      <c r="A99" s="3">
        <v>94</v>
      </c>
      <c r="B99" s="5" t="s">
        <v>2</v>
      </c>
      <c r="C99" s="6" t="s">
        <v>113</v>
      </c>
      <c r="D99" s="5" t="s">
        <v>99</v>
      </c>
      <c r="E99" s="2" t="s">
        <v>112</v>
      </c>
      <c r="F99" s="8" t="s">
        <v>395</v>
      </c>
      <c r="G99" s="7"/>
      <c r="H99" s="1">
        <v>122273</v>
      </c>
      <c r="I99" s="20"/>
      <c r="J99" s="9" t="str">
        <f t="shared" si="8"/>
        <v>OPAC</v>
      </c>
    </row>
    <row r="100" spans="1:10" ht="27">
      <c r="A100" s="3">
        <v>95</v>
      </c>
      <c r="B100" s="5" t="s">
        <v>2</v>
      </c>
      <c r="C100" s="6" t="s">
        <v>111</v>
      </c>
      <c r="D100" s="5" t="s">
        <v>110</v>
      </c>
      <c r="E100" s="8" t="s">
        <v>294</v>
      </c>
      <c r="F100" s="8" t="s">
        <v>395</v>
      </c>
      <c r="G100" s="1"/>
      <c r="H100" s="1">
        <v>236270</v>
      </c>
      <c r="I100" s="20"/>
      <c r="J100" s="9" t="str">
        <f t="shared" si="8"/>
        <v>OPAC</v>
      </c>
    </row>
    <row r="101" spans="1:10" ht="27">
      <c r="A101" s="3">
        <v>96</v>
      </c>
      <c r="B101" s="5" t="s">
        <v>2</v>
      </c>
      <c r="C101" s="6" t="s">
        <v>111</v>
      </c>
      <c r="D101" s="5" t="s">
        <v>110</v>
      </c>
      <c r="E101" s="8" t="s">
        <v>295</v>
      </c>
      <c r="F101" s="8" t="s">
        <v>395</v>
      </c>
      <c r="G101" s="7"/>
      <c r="H101" s="1">
        <v>196998</v>
      </c>
      <c r="I101" s="20"/>
      <c r="J101" s="9" t="str">
        <f t="shared" si="8"/>
        <v>OPAC</v>
      </c>
    </row>
    <row r="102" spans="1:10" ht="27">
      <c r="A102" s="3">
        <v>97</v>
      </c>
      <c r="B102" s="5" t="s">
        <v>2</v>
      </c>
      <c r="C102" s="6" t="s">
        <v>109</v>
      </c>
      <c r="D102" s="5" t="s">
        <v>96</v>
      </c>
      <c r="E102" s="8" t="s">
        <v>296</v>
      </c>
      <c r="F102" s="8" t="s">
        <v>395</v>
      </c>
      <c r="G102" s="1"/>
      <c r="H102" s="1">
        <v>795485</v>
      </c>
      <c r="I102" s="20"/>
      <c r="J102" s="9" t="str">
        <f t="shared" si="8"/>
        <v>OPAC</v>
      </c>
    </row>
    <row r="103" spans="1:10">
      <c r="A103" s="3">
        <v>98</v>
      </c>
      <c r="B103" s="5" t="s">
        <v>2</v>
      </c>
      <c r="C103" s="6" t="s">
        <v>108</v>
      </c>
      <c r="D103" s="5" t="s">
        <v>107</v>
      </c>
      <c r="E103" s="4" t="s">
        <v>297</v>
      </c>
      <c r="F103" s="8" t="s">
        <v>395</v>
      </c>
      <c r="G103" s="1"/>
      <c r="H103" s="1">
        <v>141560</v>
      </c>
      <c r="I103" s="20"/>
      <c r="J103" s="9" t="str">
        <f t="shared" si="8"/>
        <v>OPAC</v>
      </c>
    </row>
    <row r="104" spans="1:10" ht="40.5">
      <c r="A104" s="3">
        <v>99</v>
      </c>
      <c r="B104" s="5" t="s">
        <v>2</v>
      </c>
      <c r="C104" s="6" t="s">
        <v>108</v>
      </c>
      <c r="D104" s="5" t="s">
        <v>107</v>
      </c>
      <c r="E104" s="8" t="s">
        <v>298</v>
      </c>
      <c r="F104" s="8" t="s">
        <v>395</v>
      </c>
      <c r="G104" s="7"/>
      <c r="H104" s="1">
        <v>734840</v>
      </c>
      <c r="I104" s="20"/>
      <c r="J104" s="9" t="str">
        <f t="shared" si="8"/>
        <v>OPAC</v>
      </c>
    </row>
    <row r="105" spans="1:10" ht="27">
      <c r="A105" s="3">
        <v>100</v>
      </c>
      <c r="B105" s="5" t="s">
        <v>2</v>
      </c>
      <c r="C105" s="6" t="s">
        <v>108</v>
      </c>
      <c r="D105" s="5" t="s">
        <v>107</v>
      </c>
      <c r="E105" s="8" t="s">
        <v>299</v>
      </c>
      <c r="F105" s="8" t="s">
        <v>395</v>
      </c>
      <c r="G105" s="7"/>
      <c r="H105" s="1">
        <v>482232</v>
      </c>
      <c r="I105" s="20"/>
      <c r="J105" s="9" t="str">
        <f t="shared" si="8"/>
        <v>OPAC</v>
      </c>
    </row>
    <row r="106" spans="1:10" ht="27">
      <c r="A106" s="3">
        <v>101</v>
      </c>
      <c r="B106" s="5" t="s">
        <v>2</v>
      </c>
      <c r="C106" s="6" t="s">
        <v>108</v>
      </c>
      <c r="D106" s="5" t="s">
        <v>107</v>
      </c>
      <c r="E106" s="2" t="s">
        <v>300</v>
      </c>
      <c r="F106" s="8" t="s">
        <v>395</v>
      </c>
      <c r="G106" s="7"/>
      <c r="H106" s="1">
        <v>833612</v>
      </c>
      <c r="I106" s="20"/>
      <c r="J106" s="9" t="str">
        <f t="shared" si="8"/>
        <v>OPAC</v>
      </c>
    </row>
    <row r="107" spans="1:10" ht="27">
      <c r="A107" s="3">
        <v>102</v>
      </c>
      <c r="B107" s="5" t="s">
        <v>2</v>
      </c>
      <c r="C107" s="6" t="s">
        <v>108</v>
      </c>
      <c r="D107" s="5" t="s">
        <v>107</v>
      </c>
      <c r="E107" s="2" t="s">
        <v>301</v>
      </c>
      <c r="F107" s="8" t="s">
        <v>395</v>
      </c>
      <c r="G107" s="7"/>
      <c r="H107" s="1">
        <v>844875</v>
      </c>
      <c r="I107" s="20"/>
      <c r="J107" s="9" t="str">
        <f t="shared" si="8"/>
        <v>OPAC</v>
      </c>
    </row>
    <row r="108" spans="1:10" ht="27">
      <c r="A108" s="3">
        <v>103</v>
      </c>
      <c r="B108" s="5" t="s">
        <v>2</v>
      </c>
      <c r="C108" s="6" t="s">
        <v>106</v>
      </c>
      <c r="D108" s="5" t="s">
        <v>94</v>
      </c>
      <c r="E108" s="4" t="s">
        <v>302</v>
      </c>
      <c r="F108" s="8" t="s">
        <v>395</v>
      </c>
      <c r="G108" s="1"/>
      <c r="H108" s="1">
        <v>796226</v>
      </c>
      <c r="I108" s="20"/>
      <c r="J108" s="9" t="str">
        <f t="shared" si="8"/>
        <v>OPAC</v>
      </c>
    </row>
    <row r="109" spans="1:10">
      <c r="A109" s="3">
        <v>104</v>
      </c>
      <c r="B109" s="5" t="s">
        <v>2</v>
      </c>
      <c r="C109" s="6" t="s">
        <v>106</v>
      </c>
      <c r="D109" s="5" t="s">
        <v>94</v>
      </c>
      <c r="E109" s="8" t="s">
        <v>303</v>
      </c>
      <c r="F109" s="8" t="s">
        <v>395</v>
      </c>
      <c r="G109" s="1"/>
      <c r="H109" s="1">
        <v>836204</v>
      </c>
      <c r="I109" s="20"/>
      <c r="J109" s="9" t="str">
        <f t="shared" si="8"/>
        <v>OPAC</v>
      </c>
    </row>
    <row r="110" spans="1:10" ht="27">
      <c r="A110" s="3">
        <v>105</v>
      </c>
      <c r="B110" s="5" t="s">
        <v>2</v>
      </c>
      <c r="C110" s="6" t="s">
        <v>105</v>
      </c>
      <c r="D110" s="5" t="s">
        <v>104</v>
      </c>
      <c r="E110" s="8" t="s">
        <v>304</v>
      </c>
      <c r="F110" s="8" t="s">
        <v>395</v>
      </c>
      <c r="G110" s="1"/>
      <c r="H110" s="1">
        <v>262942</v>
      </c>
      <c r="I110" s="20"/>
      <c r="J110" s="9" t="str">
        <f t="shared" si="8"/>
        <v>OPAC</v>
      </c>
    </row>
    <row r="111" spans="1:10">
      <c r="A111" s="3">
        <v>106</v>
      </c>
      <c r="B111" s="5" t="s">
        <v>2</v>
      </c>
      <c r="C111" s="6" t="s">
        <v>103</v>
      </c>
      <c r="D111" s="5" t="s">
        <v>305</v>
      </c>
      <c r="E111" s="4" t="s">
        <v>101</v>
      </c>
      <c r="F111" s="8" t="s">
        <v>391</v>
      </c>
      <c r="G111" s="1"/>
      <c r="H111" s="1"/>
      <c r="I111" s="1"/>
    </row>
    <row r="112" spans="1:10" ht="27">
      <c r="A112" s="3">
        <v>107</v>
      </c>
      <c r="B112" s="5" t="s">
        <v>2</v>
      </c>
      <c r="C112" s="6" t="s">
        <v>100</v>
      </c>
      <c r="D112" s="5" t="s">
        <v>99</v>
      </c>
      <c r="E112" s="8" t="s">
        <v>306</v>
      </c>
      <c r="F112" s="8" t="s">
        <v>395</v>
      </c>
      <c r="G112" s="1"/>
      <c r="H112" s="1">
        <v>121952</v>
      </c>
      <c r="I112" s="20"/>
      <c r="J112" s="9" t="str">
        <f t="shared" ref="J112:J132" si="9">HYPERLINK("http://klibs1.kj.yamagata-u.ac.jp/mylimedio/search/search.do?keyword=%23ID%3D"&amp;H112,"OPAC")</f>
        <v>OPAC</v>
      </c>
    </row>
    <row r="113" spans="1:10" s="3" customFormat="1">
      <c r="A113" s="3">
        <v>108</v>
      </c>
      <c r="B113" s="5" t="s">
        <v>2</v>
      </c>
      <c r="C113" s="6" t="s">
        <v>100</v>
      </c>
      <c r="D113" s="5" t="s">
        <v>99</v>
      </c>
      <c r="E113" s="2" t="s">
        <v>389</v>
      </c>
      <c r="F113" s="8" t="s">
        <v>395</v>
      </c>
      <c r="G113" s="7"/>
      <c r="H113" s="1">
        <v>220216</v>
      </c>
      <c r="I113" s="21"/>
      <c r="J113" s="22" t="str">
        <f t="shared" si="9"/>
        <v>OPAC</v>
      </c>
    </row>
    <row r="114" spans="1:10" s="3" customFormat="1" ht="27">
      <c r="B114" s="5" t="s">
        <v>2</v>
      </c>
      <c r="C114" s="6" t="s">
        <v>100</v>
      </c>
      <c r="D114" s="5" t="s">
        <v>99</v>
      </c>
      <c r="E114" s="2" t="s">
        <v>390</v>
      </c>
      <c r="F114" s="8" t="s">
        <v>395</v>
      </c>
      <c r="G114" s="7"/>
      <c r="H114" s="1">
        <v>344837</v>
      </c>
      <c r="I114" s="21"/>
      <c r="J114" s="22" t="str">
        <f t="shared" si="9"/>
        <v>OPAC</v>
      </c>
    </row>
    <row r="115" spans="1:10" ht="27">
      <c r="A115" s="3">
        <v>109</v>
      </c>
      <c r="B115" s="5" t="s">
        <v>2</v>
      </c>
      <c r="C115" s="6" t="s">
        <v>100</v>
      </c>
      <c r="D115" s="5" t="s">
        <v>99</v>
      </c>
      <c r="E115" s="2" t="s">
        <v>307</v>
      </c>
      <c r="F115" s="8" t="s">
        <v>395</v>
      </c>
      <c r="G115" s="7"/>
      <c r="H115" s="1">
        <v>123363</v>
      </c>
      <c r="I115" s="20"/>
      <c r="J115" s="9" t="str">
        <f t="shared" si="9"/>
        <v>OPAC</v>
      </c>
    </row>
    <row r="116" spans="1:10" ht="40.5">
      <c r="A116" s="3">
        <v>110</v>
      </c>
      <c r="B116" s="5" t="s">
        <v>2</v>
      </c>
      <c r="C116" s="6" t="s">
        <v>98</v>
      </c>
      <c r="D116" s="5" t="s">
        <v>92</v>
      </c>
      <c r="E116" s="4" t="s">
        <v>308</v>
      </c>
      <c r="F116" s="8" t="s">
        <v>395</v>
      </c>
      <c r="G116" s="1"/>
      <c r="H116" s="1">
        <v>147222</v>
      </c>
      <c r="I116" s="20"/>
      <c r="J116" s="9" t="str">
        <f t="shared" si="9"/>
        <v>OPAC</v>
      </c>
    </row>
    <row r="117" spans="1:10" ht="54">
      <c r="A117" s="3">
        <v>111</v>
      </c>
      <c r="B117" s="5" t="s">
        <v>2</v>
      </c>
      <c r="C117" s="6" t="s">
        <v>97</v>
      </c>
      <c r="D117" s="5" t="s">
        <v>96</v>
      </c>
      <c r="E117" s="4" t="s">
        <v>309</v>
      </c>
      <c r="F117" s="8" t="s">
        <v>395</v>
      </c>
      <c r="G117" s="1"/>
      <c r="H117" s="1">
        <v>834562</v>
      </c>
      <c r="I117" s="20"/>
      <c r="J117" s="9" t="str">
        <f t="shared" si="9"/>
        <v>OPAC</v>
      </c>
    </row>
    <row r="118" spans="1:10" ht="27">
      <c r="A118" s="3">
        <v>112</v>
      </c>
      <c r="B118" s="5" t="s">
        <v>2</v>
      </c>
      <c r="C118" s="6" t="s">
        <v>97</v>
      </c>
      <c r="D118" s="5" t="s">
        <v>96</v>
      </c>
      <c r="E118" s="8" t="s">
        <v>310</v>
      </c>
      <c r="F118" s="8" t="s">
        <v>395</v>
      </c>
      <c r="G118" s="1"/>
      <c r="H118" s="1">
        <v>156348</v>
      </c>
      <c r="I118" s="20"/>
      <c r="J118" s="9" t="str">
        <f t="shared" si="9"/>
        <v>OPAC</v>
      </c>
    </row>
    <row r="119" spans="1:10" ht="27">
      <c r="A119" s="3">
        <v>113</v>
      </c>
      <c r="B119" s="5" t="s">
        <v>2</v>
      </c>
      <c r="C119" s="6" t="s">
        <v>97</v>
      </c>
      <c r="D119" s="5" t="s">
        <v>96</v>
      </c>
      <c r="E119" s="8" t="s">
        <v>311</v>
      </c>
      <c r="F119" s="8" t="s">
        <v>395</v>
      </c>
      <c r="G119" s="1"/>
      <c r="H119" s="1">
        <v>156348</v>
      </c>
      <c r="I119" s="20"/>
      <c r="J119" s="9" t="str">
        <f t="shared" si="9"/>
        <v>OPAC</v>
      </c>
    </row>
    <row r="120" spans="1:10" ht="27">
      <c r="A120" s="3">
        <v>114</v>
      </c>
      <c r="B120" s="5" t="s">
        <v>2</v>
      </c>
      <c r="C120" s="6" t="s">
        <v>95</v>
      </c>
      <c r="D120" s="5" t="s">
        <v>94</v>
      </c>
      <c r="E120" s="8" t="s">
        <v>312</v>
      </c>
      <c r="F120" s="8" t="s">
        <v>395</v>
      </c>
      <c r="G120" s="1"/>
      <c r="H120" s="1">
        <v>218067</v>
      </c>
      <c r="I120" s="20"/>
      <c r="J120" s="9" t="str">
        <f t="shared" si="9"/>
        <v>OPAC</v>
      </c>
    </row>
    <row r="121" spans="1:10" ht="27">
      <c r="A121" s="3">
        <v>115</v>
      </c>
      <c r="B121" s="5" t="s">
        <v>2</v>
      </c>
      <c r="C121" s="6" t="s">
        <v>95</v>
      </c>
      <c r="D121" s="5" t="s">
        <v>94</v>
      </c>
      <c r="E121" s="2" t="s">
        <v>313</v>
      </c>
      <c r="F121" s="8" t="s">
        <v>395</v>
      </c>
      <c r="G121" s="7"/>
      <c r="H121" s="1">
        <v>125535</v>
      </c>
      <c r="I121" s="20"/>
      <c r="J121" s="9" t="str">
        <f t="shared" si="9"/>
        <v>OPAC</v>
      </c>
    </row>
    <row r="122" spans="1:10">
      <c r="A122" s="3">
        <v>116</v>
      </c>
      <c r="B122" s="5" t="s">
        <v>2</v>
      </c>
      <c r="C122" s="6" t="s">
        <v>95</v>
      </c>
      <c r="D122" s="5" t="s">
        <v>94</v>
      </c>
      <c r="E122" s="2" t="s">
        <v>314</v>
      </c>
      <c r="F122" s="8" t="s">
        <v>395</v>
      </c>
      <c r="G122" s="7"/>
      <c r="H122" s="1">
        <v>282506</v>
      </c>
      <c r="I122" s="20"/>
      <c r="J122" s="9" t="str">
        <f t="shared" si="9"/>
        <v>OPAC</v>
      </c>
    </row>
    <row r="123" spans="1:10" ht="27">
      <c r="A123" s="3">
        <v>117</v>
      </c>
      <c r="B123" s="5" t="s">
        <v>2</v>
      </c>
      <c r="C123" s="6" t="s">
        <v>93</v>
      </c>
      <c r="D123" s="5" t="s">
        <v>92</v>
      </c>
      <c r="E123" s="8" t="s">
        <v>315</v>
      </c>
      <c r="F123" s="8" t="s">
        <v>395</v>
      </c>
      <c r="G123" s="7"/>
      <c r="H123" s="1">
        <v>148301</v>
      </c>
      <c r="I123" s="20"/>
      <c r="J123" s="9" t="str">
        <f t="shared" si="9"/>
        <v>OPAC</v>
      </c>
    </row>
    <row r="124" spans="1:10" ht="27">
      <c r="A124" s="3">
        <v>118</v>
      </c>
      <c r="B124" s="5" t="s">
        <v>2</v>
      </c>
      <c r="C124" s="6" t="s">
        <v>90</v>
      </c>
      <c r="D124" s="5" t="s">
        <v>89</v>
      </c>
      <c r="E124" s="4" t="s">
        <v>316</v>
      </c>
      <c r="F124" s="8" t="s">
        <v>395</v>
      </c>
      <c r="G124" s="1"/>
      <c r="H124" s="1">
        <v>658953</v>
      </c>
      <c r="I124" s="20"/>
      <c r="J124" s="9" t="str">
        <f t="shared" si="9"/>
        <v>OPAC</v>
      </c>
    </row>
    <row r="125" spans="1:10" ht="27">
      <c r="A125" s="3">
        <v>119</v>
      </c>
      <c r="B125" s="5" t="s">
        <v>2</v>
      </c>
      <c r="C125" s="6" t="s">
        <v>90</v>
      </c>
      <c r="D125" s="5" t="s">
        <v>89</v>
      </c>
      <c r="E125" s="4" t="s">
        <v>317</v>
      </c>
      <c r="F125" s="8" t="s">
        <v>395</v>
      </c>
      <c r="G125" s="1"/>
      <c r="H125" s="1">
        <v>658953</v>
      </c>
      <c r="I125" s="20"/>
      <c r="J125" s="9" t="str">
        <f t="shared" si="9"/>
        <v>OPAC</v>
      </c>
    </row>
    <row r="126" spans="1:10">
      <c r="A126" s="3">
        <v>120</v>
      </c>
      <c r="B126" s="5" t="s">
        <v>2</v>
      </c>
      <c r="C126" s="6" t="s">
        <v>90</v>
      </c>
      <c r="D126" s="5" t="s">
        <v>89</v>
      </c>
      <c r="E126" s="4" t="s">
        <v>91</v>
      </c>
      <c r="F126" s="8" t="s">
        <v>395</v>
      </c>
      <c r="G126" s="1"/>
      <c r="H126" s="1">
        <v>686095</v>
      </c>
      <c r="I126" s="20"/>
      <c r="J126" s="9" t="str">
        <f t="shared" si="9"/>
        <v>OPAC</v>
      </c>
    </row>
    <row r="127" spans="1:10">
      <c r="A127" s="3">
        <v>122</v>
      </c>
      <c r="B127" s="5" t="s">
        <v>2</v>
      </c>
      <c r="C127" s="6" t="s">
        <v>90</v>
      </c>
      <c r="D127" s="5" t="s">
        <v>89</v>
      </c>
      <c r="E127" s="4" t="s">
        <v>318</v>
      </c>
      <c r="F127" s="8" t="s">
        <v>395</v>
      </c>
      <c r="G127" s="1"/>
      <c r="H127" s="1">
        <v>844842</v>
      </c>
      <c r="I127" s="20"/>
      <c r="J127" s="9" t="str">
        <f t="shared" si="9"/>
        <v>OPAC</v>
      </c>
    </row>
    <row r="128" spans="1:10">
      <c r="A128" s="3">
        <v>123</v>
      </c>
      <c r="B128" s="5" t="s">
        <v>2</v>
      </c>
      <c r="C128" s="6" t="s">
        <v>87</v>
      </c>
      <c r="D128" s="5" t="s">
        <v>86</v>
      </c>
      <c r="E128" s="8" t="s">
        <v>319</v>
      </c>
      <c r="F128" s="8" t="s">
        <v>395</v>
      </c>
      <c r="G128" s="1"/>
      <c r="H128" s="1">
        <v>799722</v>
      </c>
      <c r="I128" s="20"/>
      <c r="J128" s="9" t="str">
        <f t="shared" si="9"/>
        <v>OPAC</v>
      </c>
    </row>
    <row r="129" spans="1:10" ht="27">
      <c r="A129" s="3">
        <v>124</v>
      </c>
      <c r="B129" s="5" t="s">
        <v>2</v>
      </c>
      <c r="C129" s="6" t="s">
        <v>87</v>
      </c>
      <c r="D129" s="5" t="s">
        <v>86</v>
      </c>
      <c r="E129" s="8" t="s">
        <v>88</v>
      </c>
      <c r="F129" s="8" t="s">
        <v>395</v>
      </c>
      <c r="G129" s="7"/>
      <c r="H129" s="1">
        <v>740155</v>
      </c>
      <c r="I129" s="20"/>
      <c r="J129" s="9" t="str">
        <f t="shared" si="9"/>
        <v>OPAC</v>
      </c>
    </row>
    <row r="130" spans="1:10" ht="27">
      <c r="A130" s="3">
        <v>125</v>
      </c>
      <c r="B130" s="5" t="s">
        <v>2</v>
      </c>
      <c r="C130" s="6" t="s">
        <v>87</v>
      </c>
      <c r="D130" s="5" t="s">
        <v>86</v>
      </c>
      <c r="E130" s="2" t="s">
        <v>85</v>
      </c>
      <c r="F130" s="8" t="s">
        <v>395</v>
      </c>
      <c r="G130" s="7"/>
      <c r="H130" s="1">
        <v>174796</v>
      </c>
      <c r="I130" s="20"/>
      <c r="J130" s="9" t="str">
        <f t="shared" si="9"/>
        <v>OPAC</v>
      </c>
    </row>
    <row r="131" spans="1:10" ht="40.5">
      <c r="A131" s="3">
        <v>126</v>
      </c>
      <c r="B131" s="5" t="s">
        <v>2</v>
      </c>
      <c r="C131" s="6" t="s">
        <v>84</v>
      </c>
      <c r="D131" s="5" t="s">
        <v>83</v>
      </c>
      <c r="E131" s="8" t="s">
        <v>320</v>
      </c>
      <c r="F131" s="8" t="s">
        <v>395</v>
      </c>
      <c r="G131" s="1"/>
      <c r="H131" s="1">
        <v>164235</v>
      </c>
      <c r="I131" s="20"/>
      <c r="J131" s="9" t="str">
        <f t="shared" si="9"/>
        <v>OPAC</v>
      </c>
    </row>
    <row r="132" spans="1:10" ht="27">
      <c r="A132" s="3">
        <v>127</v>
      </c>
      <c r="B132" s="5" t="s">
        <v>2</v>
      </c>
      <c r="C132" s="6" t="s">
        <v>84</v>
      </c>
      <c r="D132" s="5" t="s">
        <v>83</v>
      </c>
      <c r="E132" s="8" t="s">
        <v>321</v>
      </c>
      <c r="F132" s="8" t="s">
        <v>395</v>
      </c>
      <c r="G132" s="7"/>
      <c r="H132" s="1">
        <v>126456</v>
      </c>
      <c r="I132" s="20"/>
      <c r="J132" s="9" t="str">
        <f t="shared" si="9"/>
        <v>OPAC</v>
      </c>
    </row>
    <row r="133" spans="1:10" ht="27">
      <c r="A133" s="3">
        <v>128</v>
      </c>
      <c r="B133" s="5" t="s">
        <v>2</v>
      </c>
      <c r="C133" s="6" t="s">
        <v>84</v>
      </c>
      <c r="D133" s="5" t="s">
        <v>83</v>
      </c>
      <c r="E133" s="2" t="s">
        <v>322</v>
      </c>
      <c r="F133" s="8" t="s">
        <v>391</v>
      </c>
      <c r="G133" s="7"/>
      <c r="H133" s="1"/>
      <c r="I133" s="1"/>
    </row>
    <row r="134" spans="1:10" ht="27">
      <c r="A134" s="3">
        <v>129</v>
      </c>
      <c r="B134" s="5" t="s">
        <v>2</v>
      </c>
      <c r="C134" s="6" t="s">
        <v>84</v>
      </c>
      <c r="D134" s="5" t="s">
        <v>83</v>
      </c>
      <c r="E134" s="2" t="s">
        <v>323</v>
      </c>
      <c r="F134" s="8" t="s">
        <v>391</v>
      </c>
      <c r="G134" s="7"/>
      <c r="H134" s="1"/>
      <c r="I134" s="1"/>
    </row>
    <row r="135" spans="1:10" ht="40.5">
      <c r="A135" s="3">
        <v>130</v>
      </c>
      <c r="B135" s="5" t="s">
        <v>2</v>
      </c>
      <c r="C135" s="6" t="s">
        <v>82</v>
      </c>
      <c r="D135" s="5" t="s">
        <v>81</v>
      </c>
      <c r="E135" s="4" t="s">
        <v>324</v>
      </c>
      <c r="F135" s="8" t="s">
        <v>395</v>
      </c>
      <c r="G135" s="1"/>
      <c r="H135" s="1">
        <v>854471</v>
      </c>
      <c r="I135" s="20"/>
      <c r="J135" s="9" t="str">
        <f t="shared" ref="J135:J139" si="10">HYPERLINK("http://klibs1.kj.yamagata-u.ac.jp/mylimedio/search/search.do?keyword=%23ID%3D"&amp;H135,"OPAC")</f>
        <v>OPAC</v>
      </c>
    </row>
    <row r="136" spans="1:10" ht="27">
      <c r="A136" s="3">
        <v>131</v>
      </c>
      <c r="B136" s="5" t="s">
        <v>2</v>
      </c>
      <c r="C136" s="6" t="s">
        <v>82</v>
      </c>
      <c r="D136" s="5" t="s">
        <v>81</v>
      </c>
      <c r="E136" s="8" t="s">
        <v>325</v>
      </c>
      <c r="F136" s="8" t="s">
        <v>395</v>
      </c>
      <c r="G136" s="1"/>
      <c r="H136" s="1">
        <v>686090</v>
      </c>
      <c r="I136" s="20"/>
      <c r="J136" s="9" t="str">
        <f t="shared" si="10"/>
        <v>OPAC</v>
      </c>
    </row>
    <row r="137" spans="1:10" ht="27">
      <c r="A137" s="3">
        <v>132</v>
      </c>
      <c r="B137" s="5" t="s">
        <v>2</v>
      </c>
      <c r="C137" s="6" t="s">
        <v>80</v>
      </c>
      <c r="D137" s="5" t="s">
        <v>79</v>
      </c>
      <c r="E137" s="8" t="s">
        <v>326</v>
      </c>
      <c r="F137" s="8" t="s">
        <v>395</v>
      </c>
      <c r="G137" s="1"/>
      <c r="H137" s="1">
        <v>141385</v>
      </c>
      <c r="I137" s="20"/>
      <c r="J137" s="9" t="str">
        <f t="shared" si="10"/>
        <v>OPAC</v>
      </c>
    </row>
    <row r="138" spans="1:10" ht="27">
      <c r="A138" s="3">
        <v>133</v>
      </c>
      <c r="B138" s="5" t="s">
        <v>2</v>
      </c>
      <c r="C138" s="6" t="s">
        <v>80</v>
      </c>
      <c r="D138" s="5" t="s">
        <v>79</v>
      </c>
      <c r="E138" s="8" t="s">
        <v>327</v>
      </c>
      <c r="F138" s="8" t="s">
        <v>395</v>
      </c>
      <c r="G138" s="7"/>
      <c r="H138" s="1">
        <v>185263</v>
      </c>
      <c r="I138" s="20"/>
      <c r="J138" s="9" t="str">
        <f t="shared" si="10"/>
        <v>OPAC</v>
      </c>
    </row>
    <row r="139" spans="1:10" ht="27">
      <c r="A139" s="3">
        <v>134</v>
      </c>
      <c r="B139" s="5" t="s">
        <v>2</v>
      </c>
      <c r="C139" s="6" t="s">
        <v>80</v>
      </c>
      <c r="D139" s="5" t="s">
        <v>79</v>
      </c>
      <c r="E139" s="2" t="s">
        <v>328</v>
      </c>
      <c r="F139" s="8" t="s">
        <v>395</v>
      </c>
      <c r="G139" s="7"/>
      <c r="H139" s="1">
        <v>344384</v>
      </c>
      <c r="I139" s="20"/>
      <c r="J139" s="9" t="str">
        <f t="shared" si="10"/>
        <v>OPAC</v>
      </c>
    </row>
    <row r="140" spans="1:10" ht="27">
      <c r="A140" s="3">
        <v>135</v>
      </c>
      <c r="B140" s="5" t="s">
        <v>2</v>
      </c>
      <c r="C140" s="6" t="s">
        <v>78</v>
      </c>
      <c r="D140" s="5" t="s">
        <v>77</v>
      </c>
      <c r="E140" s="8" t="s">
        <v>329</v>
      </c>
      <c r="F140" s="8" t="s">
        <v>395</v>
      </c>
      <c r="G140" s="1"/>
      <c r="H140" s="1">
        <v>764954</v>
      </c>
      <c r="I140" s="20"/>
      <c r="J140" s="9" t="str">
        <f>HYPERLINK("http://klibs1.kj.yamagata-u.ac.jp/mylimedio/search/search.do?keyword=%23ID%3D"&amp;H140,"OPAC")</f>
        <v>OPAC</v>
      </c>
    </row>
    <row r="141" spans="1:10">
      <c r="A141" s="3">
        <v>136</v>
      </c>
      <c r="B141" s="5" t="s">
        <v>2</v>
      </c>
      <c r="C141" s="6" t="s">
        <v>78</v>
      </c>
      <c r="D141" s="5" t="s">
        <v>77</v>
      </c>
      <c r="E141" s="8" t="s">
        <v>330</v>
      </c>
      <c r="F141" s="8" t="s">
        <v>398</v>
      </c>
      <c r="G141" s="7"/>
      <c r="H141" s="1">
        <v>751229</v>
      </c>
      <c r="I141" s="1">
        <v>7</v>
      </c>
      <c r="J141" s="9" t="str">
        <f>HYPERLINK("http://klibs1.kj.yamagata-u.ac.jp/mylimedio/search/search.do?keyword=%23ID%3D"&amp;H141,"工学部図書館にあり")</f>
        <v>工学部図書館にあり</v>
      </c>
    </row>
    <row r="142" spans="1:10" ht="27">
      <c r="A142" s="3">
        <v>137</v>
      </c>
      <c r="B142" s="5" t="s">
        <v>2</v>
      </c>
      <c r="C142" s="6" t="s">
        <v>76</v>
      </c>
      <c r="D142" s="5" t="s">
        <v>75</v>
      </c>
      <c r="E142" s="8" t="s">
        <v>331</v>
      </c>
      <c r="F142" s="8" t="s">
        <v>395</v>
      </c>
      <c r="G142" s="7"/>
      <c r="H142" s="1">
        <v>658985</v>
      </c>
      <c r="I142" s="20"/>
      <c r="J142" s="9" t="str">
        <f t="shared" ref="J142:J147" si="11">HYPERLINK("http://klibs1.kj.yamagata-u.ac.jp/mylimedio/search/search.do?keyword=%23ID%3D"&amp;H142,"OPAC")</f>
        <v>OPAC</v>
      </c>
    </row>
    <row r="143" spans="1:10" ht="27">
      <c r="A143" s="3">
        <v>138</v>
      </c>
      <c r="B143" s="5" t="s">
        <v>2</v>
      </c>
      <c r="C143" s="6" t="s">
        <v>74</v>
      </c>
      <c r="D143" s="5" t="s">
        <v>21</v>
      </c>
      <c r="E143" s="4" t="s">
        <v>332</v>
      </c>
      <c r="F143" s="8" t="s">
        <v>395</v>
      </c>
      <c r="G143" s="1"/>
      <c r="H143" s="1">
        <v>731127</v>
      </c>
      <c r="I143" s="20"/>
      <c r="J143" s="9" t="str">
        <f t="shared" si="11"/>
        <v>OPAC</v>
      </c>
    </row>
    <row r="144" spans="1:10" ht="27">
      <c r="A144" s="3">
        <v>139</v>
      </c>
      <c r="B144" s="5" t="s">
        <v>2</v>
      </c>
      <c r="C144" s="6" t="s">
        <v>74</v>
      </c>
      <c r="D144" s="5" t="s">
        <v>21</v>
      </c>
      <c r="E144" s="8" t="s">
        <v>73</v>
      </c>
      <c r="F144" s="8" t="s">
        <v>395</v>
      </c>
      <c r="G144" s="1"/>
      <c r="H144" s="1">
        <v>828186</v>
      </c>
      <c r="I144" s="20"/>
      <c r="J144" s="9" t="str">
        <f t="shared" si="11"/>
        <v>OPAC</v>
      </c>
    </row>
    <row r="145" spans="1:10" ht="27">
      <c r="A145" s="3">
        <v>140</v>
      </c>
      <c r="B145" s="5" t="s">
        <v>2</v>
      </c>
      <c r="C145" s="6" t="s">
        <v>72</v>
      </c>
      <c r="D145" s="5" t="s">
        <v>71</v>
      </c>
      <c r="E145" s="8" t="s">
        <v>333</v>
      </c>
      <c r="F145" s="8" t="s">
        <v>395</v>
      </c>
      <c r="G145" s="1"/>
      <c r="H145" s="1">
        <v>845040</v>
      </c>
      <c r="I145" s="20"/>
      <c r="J145" s="9" t="str">
        <f t="shared" si="11"/>
        <v>OPAC</v>
      </c>
    </row>
    <row r="146" spans="1:10" ht="27">
      <c r="A146" s="3">
        <v>141</v>
      </c>
      <c r="B146" s="5" t="s">
        <v>2</v>
      </c>
      <c r="C146" s="6" t="s">
        <v>70</v>
      </c>
      <c r="D146" s="5" t="s">
        <v>34</v>
      </c>
      <c r="E146" s="4" t="s">
        <v>334</v>
      </c>
      <c r="F146" s="8" t="s">
        <v>395</v>
      </c>
      <c r="G146" s="1"/>
      <c r="H146" s="1">
        <v>845337</v>
      </c>
      <c r="I146" s="20"/>
      <c r="J146" s="9" t="str">
        <f t="shared" si="11"/>
        <v>OPAC</v>
      </c>
    </row>
    <row r="147" spans="1:10">
      <c r="A147" s="3">
        <v>142</v>
      </c>
      <c r="B147" s="5" t="s">
        <v>2</v>
      </c>
      <c r="C147" s="6" t="s">
        <v>69</v>
      </c>
      <c r="D147" s="5" t="s">
        <v>42</v>
      </c>
      <c r="E147" s="4" t="s">
        <v>335</v>
      </c>
      <c r="F147" s="8" t="s">
        <v>395</v>
      </c>
      <c r="G147" s="1"/>
      <c r="H147" s="1">
        <v>750370</v>
      </c>
      <c r="I147" s="20"/>
      <c r="J147" s="9" t="str">
        <f t="shared" si="11"/>
        <v>OPAC</v>
      </c>
    </row>
    <row r="148" spans="1:10" ht="40.5">
      <c r="A148" s="3">
        <v>143</v>
      </c>
      <c r="B148" s="5" t="s">
        <v>2</v>
      </c>
      <c r="C148" s="6" t="s">
        <v>69</v>
      </c>
      <c r="D148" s="5" t="s">
        <v>42</v>
      </c>
      <c r="E148" s="8" t="s">
        <v>336</v>
      </c>
      <c r="F148" s="8" t="s">
        <v>391</v>
      </c>
      <c r="G148" s="1"/>
      <c r="H148" s="1"/>
      <c r="I148" s="1"/>
    </row>
    <row r="149" spans="1:10">
      <c r="A149" s="3">
        <v>144</v>
      </c>
      <c r="B149" s="5" t="s">
        <v>2</v>
      </c>
      <c r="C149" s="6" t="s">
        <v>68</v>
      </c>
      <c r="D149" s="5" t="s">
        <v>67</v>
      </c>
      <c r="E149" s="4" t="s">
        <v>337</v>
      </c>
      <c r="F149" s="8" t="s">
        <v>391</v>
      </c>
      <c r="G149" s="1"/>
      <c r="H149" s="1"/>
      <c r="I149" s="1"/>
    </row>
    <row r="150" spans="1:10" ht="27">
      <c r="A150" s="3">
        <v>145</v>
      </c>
      <c r="B150" s="5" t="s">
        <v>2</v>
      </c>
      <c r="C150" s="6" t="s">
        <v>66</v>
      </c>
      <c r="D150" s="5" t="s">
        <v>53</v>
      </c>
      <c r="E150" s="4" t="s">
        <v>338</v>
      </c>
      <c r="F150" s="8" t="s">
        <v>395</v>
      </c>
      <c r="G150" s="1"/>
      <c r="H150" s="1">
        <v>731127</v>
      </c>
      <c r="I150" s="20"/>
      <c r="J150" s="9" t="str">
        <f t="shared" ref="J150:J154" si="12">HYPERLINK("http://klibs1.kj.yamagata-u.ac.jp/mylimedio/search/search.do?keyword=%23ID%3D"&amp;H150,"OPAC")</f>
        <v>OPAC</v>
      </c>
    </row>
    <row r="151" spans="1:10" ht="27">
      <c r="A151" s="3">
        <v>146</v>
      </c>
      <c r="B151" s="5" t="s">
        <v>2</v>
      </c>
      <c r="C151" s="6" t="s">
        <v>65</v>
      </c>
      <c r="D151" s="5" t="s">
        <v>64</v>
      </c>
      <c r="E151" s="4" t="s">
        <v>63</v>
      </c>
      <c r="F151" s="8" t="s">
        <v>395</v>
      </c>
      <c r="G151" s="1"/>
      <c r="H151" s="1">
        <v>845040</v>
      </c>
      <c r="I151" s="20"/>
      <c r="J151" s="9" t="str">
        <f t="shared" si="12"/>
        <v>OPAC</v>
      </c>
    </row>
    <row r="152" spans="1:10" ht="40.5">
      <c r="A152" s="3">
        <v>147</v>
      </c>
      <c r="B152" s="5" t="s">
        <v>2</v>
      </c>
      <c r="C152" s="6" t="s">
        <v>61</v>
      </c>
      <c r="D152" s="5" t="s">
        <v>32</v>
      </c>
      <c r="E152" s="4" t="s">
        <v>62</v>
      </c>
      <c r="F152" s="8" t="s">
        <v>395</v>
      </c>
      <c r="G152" s="1"/>
      <c r="H152" s="1">
        <v>845337</v>
      </c>
      <c r="I152" s="20"/>
      <c r="J152" s="9" t="str">
        <f t="shared" si="12"/>
        <v>OPAC</v>
      </c>
    </row>
    <row r="153" spans="1:10" ht="40.5">
      <c r="A153" s="3">
        <v>148</v>
      </c>
      <c r="B153" s="5" t="s">
        <v>2</v>
      </c>
      <c r="C153" s="6" t="s">
        <v>61</v>
      </c>
      <c r="D153" s="5" t="s">
        <v>32</v>
      </c>
      <c r="E153" s="4" t="s">
        <v>60</v>
      </c>
      <c r="F153" s="8" t="s">
        <v>395</v>
      </c>
      <c r="G153" s="1"/>
      <c r="H153" s="1">
        <v>845337</v>
      </c>
      <c r="I153" s="20"/>
      <c r="J153" s="9" t="str">
        <f t="shared" si="12"/>
        <v>OPAC</v>
      </c>
    </row>
    <row r="154" spans="1:10" ht="27">
      <c r="A154" s="3">
        <v>149</v>
      </c>
      <c r="B154" s="5" t="s">
        <v>2</v>
      </c>
      <c r="C154" s="6" t="s">
        <v>59</v>
      </c>
      <c r="D154" s="5" t="s">
        <v>49</v>
      </c>
      <c r="E154" s="4" t="s">
        <v>339</v>
      </c>
      <c r="F154" s="8" t="s">
        <v>395</v>
      </c>
      <c r="G154" s="1"/>
      <c r="H154" s="1">
        <v>750370</v>
      </c>
      <c r="I154" s="20"/>
      <c r="J154" s="9" t="str">
        <f t="shared" si="12"/>
        <v>OPAC</v>
      </c>
    </row>
    <row r="155" spans="1:10" ht="27">
      <c r="A155" s="3">
        <v>150</v>
      </c>
      <c r="B155" s="5" t="s">
        <v>2</v>
      </c>
      <c r="C155" s="6" t="s">
        <v>58</v>
      </c>
      <c r="D155" s="5" t="s">
        <v>57</v>
      </c>
      <c r="E155" s="4" t="s">
        <v>340</v>
      </c>
      <c r="F155" s="8" t="s">
        <v>395</v>
      </c>
      <c r="G155" s="1"/>
      <c r="H155" s="1">
        <v>337739</v>
      </c>
      <c r="I155" s="1">
        <v>7</v>
      </c>
      <c r="J155" s="9" t="str">
        <f>HYPERLINK("http://klibs1.kj.yamagata-u.ac.jp/mylimedio/search/search.do?keyword=%23ID%3D"&amp;H155,"OPAC")</f>
        <v>OPAC</v>
      </c>
    </row>
    <row r="156" spans="1:10" ht="27">
      <c r="A156" s="3">
        <v>151</v>
      </c>
      <c r="B156" s="5" t="s">
        <v>2</v>
      </c>
      <c r="C156" s="6" t="s">
        <v>58</v>
      </c>
      <c r="D156" s="5" t="s">
        <v>57</v>
      </c>
      <c r="E156" s="8" t="s">
        <v>341</v>
      </c>
      <c r="F156" s="8" t="s">
        <v>395</v>
      </c>
      <c r="G156" s="1"/>
      <c r="H156" s="1">
        <v>127987</v>
      </c>
      <c r="I156" s="20"/>
      <c r="J156" s="9" t="str">
        <f t="shared" ref="J156:J170" si="13">HYPERLINK("http://klibs1.kj.yamagata-u.ac.jp/mylimedio/search/search.do?keyword=%23ID%3D"&amp;H156,"OPAC")</f>
        <v>OPAC</v>
      </c>
    </row>
    <row r="157" spans="1:10" ht="27">
      <c r="A157" s="3">
        <v>152</v>
      </c>
      <c r="B157" s="5" t="s">
        <v>2</v>
      </c>
      <c r="C157" s="6" t="s">
        <v>56</v>
      </c>
      <c r="D157" s="5" t="s">
        <v>55</v>
      </c>
      <c r="E157" s="8" t="s">
        <v>342</v>
      </c>
      <c r="F157" s="8" t="s">
        <v>395</v>
      </c>
      <c r="G157" s="1"/>
      <c r="H157" s="1">
        <v>766421</v>
      </c>
      <c r="I157" s="20"/>
      <c r="J157" s="9" t="str">
        <f t="shared" si="13"/>
        <v>OPAC</v>
      </c>
    </row>
    <row r="158" spans="1:10" ht="27">
      <c r="A158" s="3">
        <v>153</v>
      </c>
      <c r="B158" s="5" t="s">
        <v>2</v>
      </c>
      <c r="C158" s="6" t="s">
        <v>54</v>
      </c>
      <c r="D158" s="5" t="s">
        <v>53</v>
      </c>
      <c r="E158" s="4" t="s">
        <v>343</v>
      </c>
      <c r="F158" s="8" t="s">
        <v>395</v>
      </c>
      <c r="G158" s="1"/>
      <c r="H158" s="1">
        <v>731127</v>
      </c>
      <c r="I158" s="20"/>
      <c r="J158" s="9" t="str">
        <f t="shared" si="13"/>
        <v>OPAC</v>
      </c>
    </row>
    <row r="159" spans="1:10" ht="27">
      <c r="A159" s="3">
        <v>154</v>
      </c>
      <c r="B159" s="5" t="s">
        <v>2</v>
      </c>
      <c r="C159" s="6" t="s">
        <v>54</v>
      </c>
      <c r="D159" s="5" t="s">
        <v>53</v>
      </c>
      <c r="E159" s="8" t="s">
        <v>344</v>
      </c>
      <c r="F159" s="8" t="s">
        <v>395</v>
      </c>
      <c r="G159" s="1"/>
      <c r="H159" s="1">
        <v>482244</v>
      </c>
      <c r="I159" s="20"/>
      <c r="J159" s="9" t="str">
        <f t="shared" si="13"/>
        <v>OPAC</v>
      </c>
    </row>
    <row r="160" spans="1:10" ht="27">
      <c r="A160" s="3">
        <v>155</v>
      </c>
      <c r="B160" s="5" t="s">
        <v>2</v>
      </c>
      <c r="C160" s="6" t="s">
        <v>52</v>
      </c>
      <c r="D160" s="5" t="s">
        <v>51</v>
      </c>
      <c r="E160" s="4" t="s">
        <v>345</v>
      </c>
      <c r="F160" s="8" t="s">
        <v>395</v>
      </c>
      <c r="G160" s="1"/>
      <c r="H160" s="1">
        <v>731127</v>
      </c>
      <c r="I160" s="20"/>
      <c r="J160" s="9" t="str">
        <f t="shared" si="13"/>
        <v>OPAC</v>
      </c>
    </row>
    <row r="161" spans="1:10">
      <c r="A161" s="3">
        <v>156</v>
      </c>
      <c r="B161" s="5" t="s">
        <v>2</v>
      </c>
      <c r="C161" s="6" t="s">
        <v>52</v>
      </c>
      <c r="D161" s="5" t="s">
        <v>51</v>
      </c>
      <c r="E161" s="8" t="s">
        <v>346</v>
      </c>
      <c r="F161" s="8" t="s">
        <v>395</v>
      </c>
      <c r="G161" s="7"/>
      <c r="H161" s="1">
        <v>124819</v>
      </c>
      <c r="I161" s="20"/>
      <c r="J161" s="9" t="str">
        <f t="shared" si="13"/>
        <v>OPAC</v>
      </c>
    </row>
    <row r="162" spans="1:10" ht="27">
      <c r="A162" s="3">
        <v>157</v>
      </c>
      <c r="B162" s="5" t="s">
        <v>2</v>
      </c>
      <c r="C162" s="6" t="s">
        <v>52</v>
      </c>
      <c r="D162" s="5" t="s">
        <v>51</v>
      </c>
      <c r="E162" s="8" t="s">
        <v>347</v>
      </c>
      <c r="F162" s="8" t="s">
        <v>395</v>
      </c>
      <c r="G162" s="7"/>
      <c r="H162" s="1">
        <v>482841</v>
      </c>
      <c r="I162" s="20"/>
      <c r="J162" s="9" t="str">
        <f t="shared" si="13"/>
        <v>OPAC</v>
      </c>
    </row>
    <row r="163" spans="1:10" ht="40.5">
      <c r="A163" s="3">
        <v>158</v>
      </c>
      <c r="B163" s="5" t="s">
        <v>2</v>
      </c>
      <c r="C163" s="6" t="s">
        <v>50</v>
      </c>
      <c r="D163" s="5" t="s">
        <v>49</v>
      </c>
      <c r="E163" s="4" t="s">
        <v>348</v>
      </c>
      <c r="F163" s="8" t="s">
        <v>395</v>
      </c>
      <c r="G163" s="1"/>
      <c r="H163" s="1">
        <v>656813</v>
      </c>
      <c r="I163" s="20"/>
      <c r="J163" s="9" t="str">
        <f t="shared" si="13"/>
        <v>OPAC</v>
      </c>
    </row>
    <row r="164" spans="1:10" ht="27">
      <c r="A164" s="3">
        <v>159</v>
      </c>
      <c r="B164" s="5" t="s">
        <v>2</v>
      </c>
      <c r="C164" s="6" t="s">
        <v>50</v>
      </c>
      <c r="D164" s="5" t="s">
        <v>49</v>
      </c>
      <c r="E164" s="8" t="s">
        <v>349</v>
      </c>
      <c r="F164" s="8" t="s">
        <v>395</v>
      </c>
      <c r="G164" s="7"/>
      <c r="H164" s="1">
        <v>842261</v>
      </c>
      <c r="I164" s="20"/>
      <c r="J164" s="9" t="str">
        <f t="shared" si="13"/>
        <v>OPAC</v>
      </c>
    </row>
    <row r="165" spans="1:10">
      <c r="A165" s="3">
        <v>160</v>
      </c>
      <c r="B165" s="5" t="s">
        <v>2</v>
      </c>
      <c r="C165" s="6" t="s">
        <v>48</v>
      </c>
      <c r="D165" s="5" t="s">
        <v>47</v>
      </c>
      <c r="E165" s="8" t="s">
        <v>350</v>
      </c>
      <c r="F165" s="8" t="s">
        <v>395</v>
      </c>
      <c r="G165" s="1"/>
      <c r="H165" s="1">
        <v>833560</v>
      </c>
      <c r="I165" s="20"/>
      <c r="J165" s="9" t="str">
        <f t="shared" si="13"/>
        <v>OPAC</v>
      </c>
    </row>
    <row r="166" spans="1:10" ht="27">
      <c r="A166" s="3">
        <v>161</v>
      </c>
      <c r="B166" s="5" t="s">
        <v>2</v>
      </c>
      <c r="C166" s="6" t="s">
        <v>48</v>
      </c>
      <c r="D166" s="5" t="s">
        <v>47</v>
      </c>
      <c r="E166" s="8" t="s">
        <v>351</v>
      </c>
      <c r="F166" s="8" t="s">
        <v>395</v>
      </c>
      <c r="G166" s="7"/>
      <c r="H166" s="1">
        <v>481578</v>
      </c>
      <c r="I166" s="20"/>
      <c r="J166" s="9" t="str">
        <f t="shared" si="13"/>
        <v>OPAC</v>
      </c>
    </row>
    <row r="167" spans="1:10" ht="27">
      <c r="A167" s="3">
        <v>162</v>
      </c>
      <c r="B167" s="5" t="s">
        <v>2</v>
      </c>
      <c r="C167" s="6" t="s">
        <v>46</v>
      </c>
      <c r="D167" s="5" t="s">
        <v>45</v>
      </c>
      <c r="E167" s="4" t="s">
        <v>352</v>
      </c>
      <c r="F167" s="8" t="s">
        <v>395</v>
      </c>
      <c r="G167" s="1"/>
      <c r="H167" s="1">
        <v>845337</v>
      </c>
      <c r="I167" s="20"/>
      <c r="J167" s="9" t="str">
        <f t="shared" si="13"/>
        <v>OPAC</v>
      </c>
    </row>
    <row r="168" spans="1:10" ht="27">
      <c r="A168" s="3">
        <v>163</v>
      </c>
      <c r="B168" s="5" t="s">
        <v>2</v>
      </c>
      <c r="C168" s="6" t="s">
        <v>46</v>
      </c>
      <c r="D168" s="5" t="s">
        <v>45</v>
      </c>
      <c r="E168" s="4" t="s">
        <v>44</v>
      </c>
      <c r="F168" s="8" t="s">
        <v>395</v>
      </c>
      <c r="G168" s="1"/>
      <c r="H168" s="1">
        <v>845337</v>
      </c>
      <c r="I168" s="20"/>
      <c r="J168" s="9" t="str">
        <f t="shared" si="13"/>
        <v>OPAC</v>
      </c>
    </row>
    <row r="169" spans="1:10">
      <c r="A169" s="3">
        <v>164</v>
      </c>
      <c r="B169" s="5" t="s">
        <v>2</v>
      </c>
      <c r="C169" s="6" t="s">
        <v>43</v>
      </c>
      <c r="D169" s="5" t="s">
        <v>42</v>
      </c>
      <c r="E169" s="4" t="s">
        <v>353</v>
      </c>
      <c r="F169" s="8" t="s">
        <v>395</v>
      </c>
      <c r="G169" s="1"/>
      <c r="H169" s="1">
        <v>750370</v>
      </c>
      <c r="I169" s="20"/>
      <c r="J169" s="9" t="str">
        <f t="shared" si="13"/>
        <v>OPAC</v>
      </c>
    </row>
    <row r="170" spans="1:10" ht="27">
      <c r="A170" s="3">
        <v>165</v>
      </c>
      <c r="B170" s="5" t="s">
        <v>2</v>
      </c>
      <c r="C170" s="6" t="s">
        <v>43</v>
      </c>
      <c r="D170" s="5" t="s">
        <v>42</v>
      </c>
      <c r="E170" s="8" t="s">
        <v>354</v>
      </c>
      <c r="F170" s="8" t="s">
        <v>395</v>
      </c>
      <c r="G170" s="7"/>
      <c r="H170" s="1">
        <v>842840</v>
      </c>
      <c r="I170" s="20"/>
      <c r="J170" s="9" t="str">
        <f t="shared" si="13"/>
        <v>OPAC</v>
      </c>
    </row>
    <row r="171" spans="1:10" ht="27">
      <c r="A171" s="3">
        <v>166</v>
      </c>
      <c r="B171" s="5" t="s">
        <v>2</v>
      </c>
      <c r="C171" s="6" t="s">
        <v>43</v>
      </c>
      <c r="D171" s="5" t="s">
        <v>42</v>
      </c>
      <c r="E171" s="2" t="s">
        <v>393</v>
      </c>
      <c r="F171" s="8" t="s">
        <v>391</v>
      </c>
      <c r="G171" s="7"/>
      <c r="H171" s="1"/>
      <c r="I171" s="1"/>
    </row>
    <row r="172" spans="1:10" ht="27">
      <c r="A172" s="3">
        <v>167</v>
      </c>
      <c r="B172" s="5" t="s">
        <v>2</v>
      </c>
      <c r="C172" s="6" t="s">
        <v>43</v>
      </c>
      <c r="D172" s="5" t="s">
        <v>42</v>
      </c>
      <c r="E172" s="2" t="s">
        <v>355</v>
      </c>
      <c r="F172" s="8" t="s">
        <v>395</v>
      </c>
      <c r="G172" s="7"/>
      <c r="H172" s="1">
        <v>224641</v>
      </c>
      <c r="I172" s="20"/>
      <c r="J172" s="9" t="str">
        <f t="shared" ref="J172:J178" si="14">HYPERLINK("http://klibs1.kj.yamagata-u.ac.jp/mylimedio/search/search.do?keyword=%23ID%3D"&amp;H172,"OPAC")</f>
        <v>OPAC</v>
      </c>
    </row>
    <row r="173" spans="1:10" ht="40.5">
      <c r="A173" s="3">
        <v>168</v>
      </c>
      <c r="B173" s="5" t="s">
        <v>2</v>
      </c>
      <c r="C173" s="6" t="s">
        <v>41</v>
      </c>
      <c r="D173" s="5" t="s">
        <v>40</v>
      </c>
      <c r="E173" s="8" t="s">
        <v>356</v>
      </c>
      <c r="F173" s="8" t="s">
        <v>395</v>
      </c>
      <c r="G173" s="1"/>
      <c r="H173" s="1">
        <v>229975</v>
      </c>
      <c r="I173" s="20"/>
      <c r="J173" s="9" t="str">
        <f t="shared" si="14"/>
        <v>OPAC</v>
      </c>
    </row>
    <row r="174" spans="1:10" ht="40.5">
      <c r="A174" s="3">
        <v>169</v>
      </c>
      <c r="B174" s="5" t="s">
        <v>2</v>
      </c>
      <c r="C174" s="6" t="s">
        <v>39</v>
      </c>
      <c r="D174" s="5" t="s">
        <v>38</v>
      </c>
      <c r="E174" s="8" t="s">
        <v>357</v>
      </c>
      <c r="F174" s="8" t="s">
        <v>395</v>
      </c>
      <c r="G174" s="1"/>
      <c r="H174" s="1">
        <v>845040</v>
      </c>
      <c r="I174" s="20"/>
      <c r="J174" s="9" t="str">
        <f t="shared" si="14"/>
        <v>OPAC</v>
      </c>
    </row>
    <row r="175" spans="1:10" ht="40.5">
      <c r="A175" s="3">
        <v>170</v>
      </c>
      <c r="B175" s="5" t="s">
        <v>2</v>
      </c>
      <c r="C175" s="6" t="s">
        <v>39</v>
      </c>
      <c r="D175" s="5" t="s">
        <v>38</v>
      </c>
      <c r="E175" s="8" t="s">
        <v>358</v>
      </c>
      <c r="F175" s="8" t="s">
        <v>395</v>
      </c>
      <c r="G175" s="7"/>
      <c r="H175" s="1">
        <v>731127</v>
      </c>
      <c r="I175" s="20"/>
      <c r="J175" s="9" t="str">
        <f t="shared" si="14"/>
        <v>OPAC</v>
      </c>
    </row>
    <row r="176" spans="1:10">
      <c r="A176" s="3">
        <v>171</v>
      </c>
      <c r="B176" s="5" t="s">
        <v>2</v>
      </c>
      <c r="C176" s="6" t="s">
        <v>37</v>
      </c>
      <c r="D176" s="5" t="s">
        <v>36</v>
      </c>
      <c r="E176" s="4" t="s">
        <v>359</v>
      </c>
      <c r="F176" s="8" t="s">
        <v>395</v>
      </c>
      <c r="G176" s="1"/>
      <c r="H176" s="1">
        <v>750370</v>
      </c>
      <c r="I176" s="20"/>
      <c r="J176" s="9" t="str">
        <f t="shared" si="14"/>
        <v>OPAC</v>
      </c>
    </row>
    <row r="177" spans="1:10" ht="27">
      <c r="A177" s="3">
        <v>172</v>
      </c>
      <c r="B177" s="5" t="s">
        <v>2</v>
      </c>
      <c r="C177" s="6" t="s">
        <v>35</v>
      </c>
      <c r="D177" s="5" t="s">
        <v>34</v>
      </c>
      <c r="E177" s="4" t="s">
        <v>360</v>
      </c>
      <c r="F177" s="8" t="s">
        <v>395</v>
      </c>
      <c r="G177" s="1"/>
      <c r="H177" s="1">
        <v>845337</v>
      </c>
      <c r="I177" s="20"/>
      <c r="J177" s="9" t="str">
        <f t="shared" si="14"/>
        <v>OPAC</v>
      </c>
    </row>
    <row r="178" spans="1:10" ht="27">
      <c r="A178" s="3">
        <v>173</v>
      </c>
      <c r="B178" s="5" t="s">
        <v>2</v>
      </c>
      <c r="C178" s="6" t="s">
        <v>35</v>
      </c>
      <c r="D178" s="5" t="s">
        <v>34</v>
      </c>
      <c r="E178" s="8" t="s">
        <v>361</v>
      </c>
      <c r="F178" s="8" t="s">
        <v>395</v>
      </c>
      <c r="G178" s="1"/>
      <c r="H178" s="1">
        <v>204949</v>
      </c>
      <c r="I178" s="20"/>
      <c r="J178" s="9" t="str">
        <f t="shared" si="14"/>
        <v>OPAC</v>
      </c>
    </row>
    <row r="179" spans="1:10">
      <c r="A179" s="3">
        <v>174</v>
      </c>
      <c r="B179" s="5" t="s">
        <v>2</v>
      </c>
      <c r="C179" s="6" t="s">
        <v>33</v>
      </c>
      <c r="D179" s="5" t="s">
        <v>32</v>
      </c>
      <c r="E179" s="8" t="s">
        <v>394</v>
      </c>
      <c r="F179" s="8" t="s">
        <v>395</v>
      </c>
      <c r="G179" s="1"/>
      <c r="H179" s="1">
        <v>656783</v>
      </c>
      <c r="I179" s="1"/>
      <c r="J179" s="9" t="str">
        <f>HYPERLINK("http://klibs1.kj.yamagata-u.ac.jp/mylimedio/search/search.do?keyword=%23ID%3D"&amp;H179,"OPAC")</f>
        <v>OPAC</v>
      </c>
    </row>
    <row r="180" spans="1:10" ht="27">
      <c r="A180" s="3">
        <v>175</v>
      </c>
      <c r="B180" s="5" t="s">
        <v>2</v>
      </c>
      <c r="C180" s="6" t="s">
        <v>31</v>
      </c>
      <c r="D180" s="5" t="s">
        <v>30</v>
      </c>
      <c r="E180" s="4" t="s">
        <v>362</v>
      </c>
      <c r="F180" s="8" t="s">
        <v>395</v>
      </c>
      <c r="G180" s="1"/>
      <c r="H180" s="1">
        <v>779279</v>
      </c>
      <c r="I180" s="20"/>
      <c r="J180" s="9" t="str">
        <f t="shared" ref="J180:J184" si="15">HYPERLINK("http://klibs1.kj.yamagata-u.ac.jp/mylimedio/search/search.do?keyword=%23ID%3D"&amp;H180,"OPAC")</f>
        <v>OPAC</v>
      </c>
    </row>
    <row r="181" spans="1:10" ht="27">
      <c r="A181" s="3">
        <v>176</v>
      </c>
      <c r="B181" s="5" t="s">
        <v>2</v>
      </c>
      <c r="C181" s="6" t="s">
        <v>31</v>
      </c>
      <c r="D181" s="5" t="s">
        <v>30</v>
      </c>
      <c r="E181" s="8" t="s">
        <v>363</v>
      </c>
      <c r="F181" s="8" t="s">
        <v>395</v>
      </c>
      <c r="G181" s="7"/>
      <c r="H181" s="1">
        <v>139536</v>
      </c>
      <c r="I181" s="20"/>
      <c r="J181" s="9" t="str">
        <f t="shared" si="15"/>
        <v>OPAC</v>
      </c>
    </row>
    <row r="182" spans="1:10" ht="27">
      <c r="A182" s="3">
        <v>177</v>
      </c>
      <c r="B182" s="5" t="s">
        <v>2</v>
      </c>
      <c r="C182" s="6" t="s">
        <v>31</v>
      </c>
      <c r="D182" s="5" t="s">
        <v>30</v>
      </c>
      <c r="E182" s="2" t="s">
        <v>396</v>
      </c>
      <c r="F182" s="8" t="s">
        <v>395</v>
      </c>
      <c r="G182" s="7"/>
      <c r="H182" s="1">
        <v>127814</v>
      </c>
      <c r="I182" s="1"/>
      <c r="J182" s="9" t="str">
        <f t="shared" si="15"/>
        <v>OPAC</v>
      </c>
    </row>
    <row r="183" spans="1:10" ht="27">
      <c r="A183" s="3">
        <v>178</v>
      </c>
      <c r="B183" s="5" t="s">
        <v>2</v>
      </c>
      <c r="C183" s="6" t="s">
        <v>31</v>
      </c>
      <c r="D183" s="5" t="s">
        <v>30</v>
      </c>
      <c r="E183" s="2" t="s">
        <v>364</v>
      </c>
      <c r="F183" s="8" t="s">
        <v>395</v>
      </c>
      <c r="G183" s="7"/>
      <c r="H183" s="1">
        <v>293902</v>
      </c>
      <c r="I183" s="1"/>
      <c r="J183" s="9" t="str">
        <f t="shared" si="15"/>
        <v>OPAC</v>
      </c>
    </row>
    <row r="184" spans="1:10">
      <c r="A184" s="3">
        <v>179</v>
      </c>
      <c r="B184" s="5" t="s">
        <v>2</v>
      </c>
      <c r="C184" s="6" t="s">
        <v>31</v>
      </c>
      <c r="D184" s="5" t="s">
        <v>30</v>
      </c>
      <c r="E184" t="s">
        <v>397</v>
      </c>
      <c r="F184" s="8" t="s">
        <v>395</v>
      </c>
      <c r="G184" s="7"/>
      <c r="H184" s="1">
        <v>291952</v>
      </c>
      <c r="I184" s="1"/>
      <c r="J184" s="9" t="str">
        <f t="shared" si="15"/>
        <v>OPAC</v>
      </c>
    </row>
    <row r="185" spans="1:10" ht="27">
      <c r="A185" s="3">
        <v>180</v>
      </c>
      <c r="B185" s="5" t="s">
        <v>2</v>
      </c>
      <c r="C185" s="6" t="s">
        <v>29</v>
      </c>
      <c r="D185" s="5" t="s">
        <v>28</v>
      </c>
      <c r="E185" s="8" t="s">
        <v>365</v>
      </c>
      <c r="F185" s="8" t="s">
        <v>395</v>
      </c>
      <c r="G185" s="1"/>
      <c r="H185" s="1">
        <v>779279</v>
      </c>
      <c r="I185" s="20"/>
      <c r="J185" s="9" t="str">
        <f>HYPERLINK("http://klibs1.kj.yamagata-u.ac.jp/mylimedio/search/search.do?keyword=%23ID%3D"&amp;H185,"OPAC")</f>
        <v>OPAC</v>
      </c>
    </row>
    <row r="186" spans="1:10" ht="27">
      <c r="A186" s="3">
        <v>181</v>
      </c>
      <c r="B186" s="5" t="s">
        <v>2</v>
      </c>
      <c r="C186" s="6" t="s">
        <v>27</v>
      </c>
      <c r="D186" s="5" t="s">
        <v>26</v>
      </c>
      <c r="E186" s="8" t="s">
        <v>366</v>
      </c>
      <c r="F186" s="8" t="s">
        <v>395</v>
      </c>
      <c r="G186" s="1"/>
      <c r="H186" s="1">
        <v>250632</v>
      </c>
      <c r="I186" s="1">
        <v>7</v>
      </c>
      <c r="J186" s="9" t="str">
        <f>HYPERLINK("http://klibs1.kj.yamagata-u.ac.jp/mylimedio/search/search.do?keyword=%23ID%3D"&amp;H186,"工・農学部図書館にあり")</f>
        <v>工・農学部図書館にあり</v>
      </c>
    </row>
    <row r="187" spans="1:10" ht="27">
      <c r="A187" s="3">
        <v>182</v>
      </c>
      <c r="B187" s="5" t="s">
        <v>2</v>
      </c>
      <c r="C187" s="6" t="s">
        <v>27</v>
      </c>
      <c r="D187" s="5" t="s">
        <v>26</v>
      </c>
      <c r="E187" s="2" t="s">
        <v>367</v>
      </c>
      <c r="F187" s="8" t="s">
        <v>395</v>
      </c>
      <c r="G187" s="7"/>
      <c r="H187" s="1">
        <v>731313</v>
      </c>
      <c r="I187" s="20"/>
      <c r="J187" s="9" t="str">
        <f>HYPERLINK("http://klibs1.kj.yamagata-u.ac.jp/mylimedio/search/search.do?keyword=%23ID%3D"&amp;H187,"OPAC")</f>
        <v>OPAC</v>
      </c>
    </row>
    <row r="188" spans="1:10" ht="27">
      <c r="A188" s="3">
        <v>183</v>
      </c>
      <c r="B188" s="5" t="s">
        <v>2</v>
      </c>
      <c r="C188" s="6" t="s">
        <v>27</v>
      </c>
      <c r="D188" s="5" t="s">
        <v>26</v>
      </c>
      <c r="E188" s="2" t="s">
        <v>368</v>
      </c>
      <c r="F188" s="8" t="s">
        <v>391</v>
      </c>
      <c r="G188" s="7"/>
      <c r="H188" s="1"/>
      <c r="I188" s="1"/>
    </row>
    <row r="189" spans="1:10">
      <c r="A189" s="3">
        <v>184</v>
      </c>
      <c r="B189" s="5" t="s">
        <v>2</v>
      </c>
      <c r="C189" s="6" t="s">
        <v>27</v>
      </c>
      <c r="D189" s="5" t="s">
        <v>26</v>
      </c>
      <c r="E189" s="2" t="s">
        <v>369</v>
      </c>
      <c r="F189" s="8" t="s">
        <v>395</v>
      </c>
      <c r="G189" s="7"/>
      <c r="H189" s="1">
        <v>680595</v>
      </c>
      <c r="I189" s="20"/>
      <c r="J189" s="9" t="str">
        <f t="shared" ref="J189:J204" si="16">HYPERLINK("http://klibs1.kj.yamagata-u.ac.jp/mylimedio/search/search.do?keyword=%23ID%3D"&amp;H189,"OPAC")</f>
        <v>OPAC</v>
      </c>
    </row>
    <row r="190" spans="1:10">
      <c r="A190" s="3">
        <v>185</v>
      </c>
      <c r="B190" s="5" t="s">
        <v>2</v>
      </c>
      <c r="C190" s="6" t="s">
        <v>24</v>
      </c>
      <c r="D190" s="5" t="s">
        <v>23</v>
      </c>
      <c r="E190" s="8" t="s">
        <v>25</v>
      </c>
      <c r="F190" s="8" t="s">
        <v>395</v>
      </c>
      <c r="G190" s="1"/>
      <c r="H190" s="1">
        <v>321050</v>
      </c>
      <c r="I190" s="20"/>
      <c r="J190" s="9" t="str">
        <f t="shared" si="16"/>
        <v>OPAC</v>
      </c>
    </row>
    <row r="191" spans="1:10" ht="27">
      <c r="A191" s="3">
        <v>186</v>
      </c>
      <c r="B191" s="5" t="s">
        <v>2</v>
      </c>
      <c r="C191" s="6" t="s">
        <v>24</v>
      </c>
      <c r="D191" s="5" t="s">
        <v>23</v>
      </c>
      <c r="E191" s="2" t="s">
        <v>370</v>
      </c>
      <c r="F191" s="8" t="s">
        <v>395</v>
      </c>
      <c r="G191" s="7"/>
      <c r="H191" s="1">
        <v>122832</v>
      </c>
      <c r="I191" s="20"/>
      <c r="J191" s="9" t="str">
        <f t="shared" si="16"/>
        <v>OPAC</v>
      </c>
    </row>
    <row r="192" spans="1:10" ht="27">
      <c r="A192" s="3">
        <v>187</v>
      </c>
      <c r="B192" s="5" t="s">
        <v>2</v>
      </c>
      <c r="C192" s="6" t="s">
        <v>22</v>
      </c>
      <c r="D192" s="5" t="s">
        <v>21</v>
      </c>
      <c r="E192" s="8" t="s">
        <v>371</v>
      </c>
      <c r="F192" s="8" t="s">
        <v>395</v>
      </c>
      <c r="G192" s="7"/>
      <c r="H192" s="1">
        <v>484047</v>
      </c>
      <c r="I192" s="20"/>
      <c r="J192" s="9" t="str">
        <f t="shared" si="16"/>
        <v>OPAC</v>
      </c>
    </row>
    <row r="193" spans="1:10" ht="27">
      <c r="A193" s="3">
        <v>188</v>
      </c>
      <c r="B193" s="5" t="s">
        <v>2</v>
      </c>
      <c r="C193" s="6" t="s">
        <v>22</v>
      </c>
      <c r="D193" s="5" t="s">
        <v>21</v>
      </c>
      <c r="E193" s="2" t="s">
        <v>372</v>
      </c>
      <c r="F193" s="8" t="s">
        <v>395</v>
      </c>
      <c r="G193" s="7"/>
      <c r="H193" s="1">
        <v>427364</v>
      </c>
      <c r="I193" s="20"/>
      <c r="J193" s="9" t="str">
        <f t="shared" si="16"/>
        <v>OPAC</v>
      </c>
    </row>
    <row r="194" spans="1:10" ht="40.5">
      <c r="A194" s="3">
        <v>189</v>
      </c>
      <c r="B194" s="5" t="s">
        <v>2</v>
      </c>
      <c r="C194" s="6" t="s">
        <v>20</v>
      </c>
      <c r="D194" s="5" t="s">
        <v>19</v>
      </c>
      <c r="E194" s="4" t="s">
        <v>373</v>
      </c>
      <c r="F194" s="8" t="s">
        <v>395</v>
      </c>
      <c r="G194" s="1"/>
      <c r="H194" s="1">
        <v>778925</v>
      </c>
      <c r="I194" s="20"/>
      <c r="J194" s="9" t="str">
        <f t="shared" si="16"/>
        <v>OPAC</v>
      </c>
    </row>
    <row r="195" spans="1:10" ht="27">
      <c r="A195" s="3">
        <v>190</v>
      </c>
      <c r="B195" s="5" t="s">
        <v>2</v>
      </c>
      <c r="C195" s="6" t="s">
        <v>18</v>
      </c>
      <c r="D195" s="5" t="s">
        <v>17</v>
      </c>
      <c r="E195" s="4" t="s">
        <v>16</v>
      </c>
      <c r="F195" s="8" t="s">
        <v>395</v>
      </c>
      <c r="G195" s="1"/>
      <c r="H195" s="1">
        <v>656836</v>
      </c>
      <c r="I195" s="20"/>
      <c r="J195" s="9" t="str">
        <f t="shared" si="16"/>
        <v>OPAC</v>
      </c>
    </row>
    <row r="196" spans="1:10" ht="27">
      <c r="A196" s="3">
        <v>191</v>
      </c>
      <c r="B196" s="5" t="s">
        <v>2</v>
      </c>
      <c r="C196" s="6" t="s">
        <v>15</v>
      </c>
      <c r="D196" s="5" t="s">
        <v>14</v>
      </c>
      <c r="E196" s="4" t="s">
        <v>387</v>
      </c>
      <c r="F196" s="8" t="s">
        <v>395</v>
      </c>
      <c r="G196" s="1"/>
      <c r="H196" s="19">
        <v>196158</v>
      </c>
      <c r="I196" s="20"/>
      <c r="J196" s="9" t="str">
        <f t="shared" si="16"/>
        <v>OPAC</v>
      </c>
    </row>
    <row r="197" spans="1:10" ht="27">
      <c r="A197" s="3"/>
      <c r="B197" s="5" t="s">
        <v>386</v>
      </c>
      <c r="C197" s="6" t="s">
        <v>15</v>
      </c>
      <c r="D197" s="5" t="s">
        <v>14</v>
      </c>
      <c r="E197" s="4" t="s">
        <v>388</v>
      </c>
      <c r="F197" s="8" t="s">
        <v>395</v>
      </c>
      <c r="G197" s="1"/>
      <c r="H197" s="19">
        <v>731127</v>
      </c>
      <c r="I197" s="20"/>
      <c r="J197" s="9" t="str">
        <f>HYPERLINK("http://klibs1.kj.yamagata-u.ac.jp/mylimedio/search/search.do?keyword=%23ID%3D"&amp;H197,"OPAC")</f>
        <v>OPAC</v>
      </c>
    </row>
    <row r="198" spans="1:10">
      <c r="A198" s="3">
        <v>192</v>
      </c>
      <c r="B198" s="5" t="s">
        <v>2</v>
      </c>
      <c r="C198" s="6" t="s">
        <v>13</v>
      </c>
      <c r="D198" s="5" t="s">
        <v>12</v>
      </c>
      <c r="E198" s="8" t="s">
        <v>374</v>
      </c>
      <c r="F198" s="8" t="s">
        <v>395</v>
      </c>
      <c r="G198" s="1"/>
      <c r="H198" s="1">
        <v>750370</v>
      </c>
      <c r="I198" s="20"/>
      <c r="J198" s="9" t="str">
        <f t="shared" si="16"/>
        <v>OPAC</v>
      </c>
    </row>
    <row r="199" spans="1:10" ht="27">
      <c r="A199" s="3">
        <v>193</v>
      </c>
      <c r="B199" s="5" t="s">
        <v>2</v>
      </c>
      <c r="C199" s="6" t="s">
        <v>13</v>
      </c>
      <c r="D199" s="5" t="s">
        <v>12</v>
      </c>
      <c r="E199" s="2" t="s">
        <v>375</v>
      </c>
      <c r="F199" s="8" t="s">
        <v>395</v>
      </c>
      <c r="G199" s="7"/>
      <c r="H199" s="1">
        <v>439714</v>
      </c>
      <c r="I199" s="20"/>
      <c r="J199" s="9" t="str">
        <f t="shared" si="16"/>
        <v>OPAC</v>
      </c>
    </row>
    <row r="200" spans="1:10" ht="27">
      <c r="A200" s="3">
        <v>194</v>
      </c>
      <c r="B200" s="5" t="s">
        <v>2</v>
      </c>
      <c r="C200" s="6" t="s">
        <v>11</v>
      </c>
      <c r="D200" s="5" t="s">
        <v>10</v>
      </c>
      <c r="E200" s="4" t="s">
        <v>376</v>
      </c>
      <c r="F200" s="8" t="s">
        <v>395</v>
      </c>
      <c r="G200" s="1"/>
      <c r="H200" s="1">
        <v>656862</v>
      </c>
      <c r="I200" s="20"/>
      <c r="J200" s="9" t="str">
        <f t="shared" si="16"/>
        <v>OPAC</v>
      </c>
    </row>
    <row r="201" spans="1:10" ht="40.5">
      <c r="A201" s="3">
        <v>195</v>
      </c>
      <c r="B201" s="5" t="s">
        <v>2</v>
      </c>
      <c r="C201" s="6" t="s">
        <v>9</v>
      </c>
      <c r="D201" s="5" t="s">
        <v>8</v>
      </c>
      <c r="E201" s="8" t="s">
        <v>377</v>
      </c>
      <c r="F201" s="8" t="s">
        <v>395</v>
      </c>
      <c r="G201" s="1"/>
      <c r="H201" s="1">
        <v>779279</v>
      </c>
      <c r="I201" s="20"/>
      <c r="J201" s="9" t="str">
        <f t="shared" si="16"/>
        <v>OPAC</v>
      </c>
    </row>
    <row r="202" spans="1:10">
      <c r="A202" s="3">
        <v>196</v>
      </c>
      <c r="B202" s="5" t="s">
        <v>2</v>
      </c>
      <c r="C202" s="6" t="s">
        <v>7</v>
      </c>
      <c r="D202" s="5" t="s">
        <v>6</v>
      </c>
      <c r="E202" s="8" t="s">
        <v>378</v>
      </c>
      <c r="F202" s="8" t="s">
        <v>395</v>
      </c>
      <c r="G202" s="1"/>
      <c r="H202" s="1">
        <v>680642</v>
      </c>
      <c r="I202" s="20"/>
      <c r="J202" s="9" t="str">
        <f t="shared" si="16"/>
        <v>OPAC</v>
      </c>
    </row>
    <row r="203" spans="1:10" ht="27">
      <c r="A203" s="3">
        <v>197</v>
      </c>
      <c r="B203" s="5" t="s">
        <v>2</v>
      </c>
      <c r="C203" s="6" t="s">
        <v>7</v>
      </c>
      <c r="D203" s="5" t="s">
        <v>6</v>
      </c>
      <c r="E203" s="8" t="s">
        <v>379</v>
      </c>
      <c r="F203" s="8" t="s">
        <v>395</v>
      </c>
      <c r="G203" s="7"/>
      <c r="H203" s="1">
        <v>734573</v>
      </c>
      <c r="I203" s="20"/>
      <c r="J203" s="9" t="str">
        <f t="shared" si="16"/>
        <v>OPAC</v>
      </c>
    </row>
    <row r="204" spans="1:10">
      <c r="A204" s="3">
        <v>198</v>
      </c>
      <c r="B204" s="5" t="s">
        <v>2</v>
      </c>
      <c r="C204" s="6" t="s">
        <v>7</v>
      </c>
      <c r="D204" s="5" t="s">
        <v>6</v>
      </c>
      <c r="E204" s="2" t="s">
        <v>380</v>
      </c>
      <c r="F204" s="8" t="s">
        <v>395</v>
      </c>
      <c r="G204" s="7"/>
      <c r="H204" s="1">
        <v>482237</v>
      </c>
      <c r="I204" s="20"/>
      <c r="J204" s="9" t="str">
        <f t="shared" si="16"/>
        <v>OPAC</v>
      </c>
    </row>
    <row r="205" spans="1:10" ht="27">
      <c r="A205" s="3">
        <v>199</v>
      </c>
      <c r="B205" s="5" t="s">
        <v>2</v>
      </c>
      <c r="C205" s="6" t="s">
        <v>4</v>
      </c>
      <c r="D205" s="5" t="s">
        <v>3</v>
      </c>
      <c r="E205" s="8" t="s">
        <v>381</v>
      </c>
      <c r="F205" s="8" t="s">
        <v>395</v>
      </c>
      <c r="G205" s="7" t="s">
        <v>5</v>
      </c>
      <c r="H205" s="1">
        <v>176090</v>
      </c>
      <c r="I205" s="20"/>
      <c r="J205" s="9" t="str">
        <f t="shared" ref="J205:J210" si="17">HYPERLINK("http://klibs1.kj.yamagata-u.ac.jp/mylimedio/search/search.do?keyword=%23ID%3D"&amp;H205,"OPAC")</f>
        <v>OPAC</v>
      </c>
    </row>
    <row r="206" spans="1:10" ht="27">
      <c r="A206" s="3">
        <v>200</v>
      </c>
      <c r="B206" s="5" t="s">
        <v>2</v>
      </c>
      <c r="C206" s="6" t="s">
        <v>4</v>
      </c>
      <c r="D206" s="5" t="s">
        <v>3</v>
      </c>
      <c r="E206" s="8" t="s">
        <v>382</v>
      </c>
      <c r="F206" s="8" t="s">
        <v>395</v>
      </c>
      <c r="G206" s="7"/>
      <c r="H206" s="1">
        <v>677882</v>
      </c>
      <c r="I206" s="20"/>
      <c r="J206" s="9" t="str">
        <f t="shared" si="17"/>
        <v>OPAC</v>
      </c>
    </row>
    <row r="207" spans="1:10" ht="27">
      <c r="A207" s="3">
        <v>201</v>
      </c>
      <c r="B207" s="5" t="s">
        <v>2</v>
      </c>
      <c r="C207" s="6" t="s">
        <v>4</v>
      </c>
      <c r="D207" s="5" t="s">
        <v>3</v>
      </c>
      <c r="E207" s="8" t="s">
        <v>383</v>
      </c>
      <c r="F207" s="8" t="s">
        <v>395</v>
      </c>
      <c r="G207" s="7"/>
      <c r="H207" s="1">
        <v>146314</v>
      </c>
      <c r="I207" s="20"/>
      <c r="J207" s="9" t="str">
        <f t="shared" si="17"/>
        <v>OPAC</v>
      </c>
    </row>
    <row r="208" spans="1:10" ht="27">
      <c r="A208" s="3">
        <v>202</v>
      </c>
      <c r="B208" s="5" t="s">
        <v>2</v>
      </c>
      <c r="C208" s="6" t="s">
        <v>4</v>
      </c>
      <c r="D208" s="5" t="s">
        <v>3</v>
      </c>
      <c r="E208" s="8" t="s">
        <v>384</v>
      </c>
      <c r="F208" s="8" t="s">
        <v>395</v>
      </c>
      <c r="G208" s="7"/>
      <c r="H208" s="1">
        <v>337284</v>
      </c>
      <c r="I208" s="20"/>
      <c r="J208" s="9" t="str">
        <f t="shared" si="17"/>
        <v>OPAC</v>
      </c>
    </row>
    <row r="209" spans="1:10" ht="27">
      <c r="A209" s="3">
        <v>203</v>
      </c>
      <c r="B209" s="5" t="s">
        <v>2</v>
      </c>
      <c r="C209" s="6" t="s">
        <v>1</v>
      </c>
      <c r="D209" s="5" t="s">
        <v>0</v>
      </c>
      <c r="E209" s="4" t="s">
        <v>385</v>
      </c>
      <c r="F209" s="8" t="s">
        <v>395</v>
      </c>
      <c r="G209" s="1"/>
      <c r="H209" s="1">
        <v>680642</v>
      </c>
      <c r="I209" s="20"/>
      <c r="J209" s="9" t="str">
        <f t="shared" si="17"/>
        <v>OPAC</v>
      </c>
    </row>
    <row r="210" spans="1:10" ht="27">
      <c r="A210" s="23">
        <v>204</v>
      </c>
      <c r="B210" s="24" t="s">
        <v>2</v>
      </c>
      <c r="C210" s="25" t="s">
        <v>1</v>
      </c>
      <c r="D210" s="24" t="s">
        <v>0</v>
      </c>
      <c r="E210" s="26" t="s">
        <v>399</v>
      </c>
      <c r="F210" s="26" t="s">
        <v>395</v>
      </c>
      <c r="G210" s="27"/>
      <c r="H210" s="27">
        <v>482234</v>
      </c>
      <c r="I210" s="28"/>
      <c r="J210" s="9" t="str">
        <f t="shared" si="17"/>
        <v>OPAC</v>
      </c>
    </row>
    <row r="211" spans="1:10" ht="27">
      <c r="A211" s="23">
        <v>205</v>
      </c>
      <c r="B211" s="24" t="s">
        <v>2</v>
      </c>
      <c r="C211" s="25" t="s">
        <v>1</v>
      </c>
      <c r="D211" s="24" t="s">
        <v>0</v>
      </c>
      <c r="E211" s="29" t="s">
        <v>400</v>
      </c>
      <c r="F211" s="26" t="s">
        <v>401</v>
      </c>
      <c r="G211" s="27"/>
      <c r="H211" s="27">
        <v>481595</v>
      </c>
      <c r="I211" s="28"/>
      <c r="J211" s="9" t="str">
        <f t="shared" ref="J211:J218" si="18">HYPERLINK("http://klibs1.kj.yamagata-u.ac.jp/mylimedio/search/search.do?keyword=%23ID%3D"&amp;H211,"OPAC")</f>
        <v>OPAC</v>
      </c>
    </row>
    <row r="212" spans="1:10" ht="27">
      <c r="A212" s="23">
        <v>206</v>
      </c>
      <c r="B212" s="24" t="s">
        <v>2</v>
      </c>
      <c r="C212" s="25" t="s">
        <v>1</v>
      </c>
      <c r="D212" s="24" t="s">
        <v>0</v>
      </c>
      <c r="E212" s="29" t="s">
        <v>402</v>
      </c>
      <c r="F212" s="26" t="s">
        <v>728</v>
      </c>
      <c r="G212" s="27"/>
      <c r="H212" s="27">
        <v>482237</v>
      </c>
      <c r="I212" s="28"/>
      <c r="J212" s="9" t="str">
        <f t="shared" si="18"/>
        <v>OPAC</v>
      </c>
    </row>
    <row r="213" spans="1:10" ht="27">
      <c r="A213" s="23">
        <v>207</v>
      </c>
      <c r="B213" s="24" t="s">
        <v>2</v>
      </c>
      <c r="C213" s="25" t="s">
        <v>1</v>
      </c>
      <c r="D213" s="24" t="s">
        <v>0</v>
      </c>
      <c r="E213" s="29" t="s">
        <v>404</v>
      </c>
      <c r="F213" s="26" t="s">
        <v>728</v>
      </c>
      <c r="G213" s="27"/>
      <c r="H213" s="27">
        <v>482242</v>
      </c>
      <c r="I213" s="28"/>
      <c r="J213" s="9" t="str">
        <f t="shared" si="18"/>
        <v>OPAC</v>
      </c>
    </row>
    <row r="214" spans="1:10" ht="17.25">
      <c r="A214" s="23">
        <v>208</v>
      </c>
      <c r="B214" s="24" t="s">
        <v>2</v>
      </c>
      <c r="C214" s="25" t="s">
        <v>1</v>
      </c>
      <c r="D214" s="24" t="s">
        <v>0</v>
      </c>
      <c r="E214" s="29" t="s">
        <v>405</v>
      </c>
      <c r="F214" s="26" t="s">
        <v>728</v>
      </c>
      <c r="G214" s="27"/>
      <c r="H214" s="27">
        <v>289620</v>
      </c>
      <c r="I214" s="28"/>
      <c r="J214" s="9" t="str">
        <f t="shared" si="18"/>
        <v>OPAC</v>
      </c>
    </row>
    <row r="215" spans="1:10" ht="27">
      <c r="A215" s="23">
        <v>209</v>
      </c>
      <c r="B215" s="24" t="s">
        <v>2</v>
      </c>
      <c r="C215" s="25" t="s">
        <v>406</v>
      </c>
      <c r="D215" s="24" t="s">
        <v>6</v>
      </c>
      <c r="E215" s="26" t="s">
        <v>407</v>
      </c>
      <c r="F215" s="30" t="s">
        <v>408</v>
      </c>
      <c r="G215" s="27"/>
      <c r="H215" s="27">
        <v>731325</v>
      </c>
      <c r="I215" s="28"/>
      <c r="J215" s="9" t="str">
        <f t="shared" si="18"/>
        <v>OPAC</v>
      </c>
    </row>
    <row r="216" spans="1:10" ht="27">
      <c r="A216" s="23">
        <v>210</v>
      </c>
      <c r="B216" s="24" t="s">
        <v>2</v>
      </c>
      <c r="C216" s="25" t="s">
        <v>406</v>
      </c>
      <c r="D216" s="24" t="s">
        <v>6</v>
      </c>
      <c r="E216" s="26" t="s">
        <v>409</v>
      </c>
      <c r="F216" s="26" t="s">
        <v>410</v>
      </c>
      <c r="G216" s="31"/>
      <c r="H216" s="27">
        <v>677882</v>
      </c>
      <c r="I216" s="28"/>
      <c r="J216" s="9" t="str">
        <f t="shared" si="18"/>
        <v>OPAC</v>
      </c>
    </row>
    <row r="217" spans="1:10" ht="27">
      <c r="A217" s="23">
        <v>211</v>
      </c>
      <c r="B217" s="24" t="s">
        <v>2</v>
      </c>
      <c r="C217" s="25" t="s">
        <v>411</v>
      </c>
      <c r="D217" s="24" t="s">
        <v>0</v>
      </c>
      <c r="E217" s="26" t="s">
        <v>412</v>
      </c>
      <c r="F217" s="30" t="s">
        <v>413</v>
      </c>
      <c r="G217" s="27"/>
      <c r="H217" s="27">
        <v>482234</v>
      </c>
      <c r="I217" s="28"/>
      <c r="J217" s="9" t="str">
        <f t="shared" si="18"/>
        <v>OPAC</v>
      </c>
    </row>
    <row r="218" spans="1:10" ht="27">
      <c r="A218" s="23">
        <v>212</v>
      </c>
      <c r="B218" s="24" t="s">
        <v>2</v>
      </c>
      <c r="C218" s="25" t="s">
        <v>414</v>
      </c>
      <c r="D218" s="24" t="s">
        <v>415</v>
      </c>
      <c r="E218" s="29" t="s">
        <v>416</v>
      </c>
      <c r="F218" s="30" t="s">
        <v>417</v>
      </c>
      <c r="G218" s="27"/>
      <c r="H218" s="27">
        <v>835926</v>
      </c>
      <c r="I218" s="28"/>
      <c r="J218" s="9" t="str">
        <f t="shared" si="18"/>
        <v>OPAC</v>
      </c>
    </row>
    <row r="219" spans="1:10" ht="27">
      <c r="A219" s="23">
        <v>213</v>
      </c>
      <c r="B219" s="24" t="s">
        <v>2</v>
      </c>
      <c r="C219" s="25" t="s">
        <v>418</v>
      </c>
      <c r="D219" s="24" t="s">
        <v>419</v>
      </c>
      <c r="E219" s="26" t="s">
        <v>420</v>
      </c>
      <c r="F219" s="26" t="s">
        <v>401</v>
      </c>
      <c r="G219" s="27"/>
      <c r="H219" s="27">
        <v>255951</v>
      </c>
      <c r="I219" s="28"/>
      <c r="J219" s="9" t="str">
        <f>HYPERLINK("http://klibs1.kj.yamagata-u.ac.jp/mylimedio/search/search.do?keyword=%23ID%3D"&amp;H219,"OPAC")</f>
        <v>OPAC</v>
      </c>
    </row>
    <row r="220" spans="1:10" ht="40.5">
      <c r="A220" s="23">
        <v>214</v>
      </c>
      <c r="B220" s="24" t="s">
        <v>2</v>
      </c>
      <c r="C220" s="25" t="s">
        <v>418</v>
      </c>
      <c r="D220" s="24" t="s">
        <v>419</v>
      </c>
      <c r="E220" s="30" t="s">
        <v>421</v>
      </c>
      <c r="F220" s="26" t="s">
        <v>728</v>
      </c>
      <c r="G220" s="31"/>
      <c r="H220" s="27">
        <v>134625</v>
      </c>
      <c r="I220" s="28"/>
      <c r="J220" s="9" t="str">
        <f>HYPERLINK("http://klibs1.kj.yamagata-u.ac.jp/mylimedio/search/search.do?keyword=%23ID%3D"&amp;H220,"OPAC")</f>
        <v>OPAC</v>
      </c>
    </row>
    <row r="221" spans="1:10" ht="40.5">
      <c r="A221" s="23">
        <v>215</v>
      </c>
      <c r="B221" s="24" t="s">
        <v>2</v>
      </c>
      <c r="C221" s="25" t="s">
        <v>418</v>
      </c>
      <c r="D221" s="24" t="s">
        <v>419</v>
      </c>
      <c r="E221" s="30" t="s">
        <v>422</v>
      </c>
      <c r="F221" s="26" t="s">
        <v>728</v>
      </c>
      <c r="G221" s="31"/>
      <c r="H221" s="27">
        <v>320830</v>
      </c>
      <c r="I221" s="28"/>
      <c r="J221" s="9" t="str">
        <f>HYPERLINK("http://klibs1.kj.yamagata-u.ac.jp/mylimedio/search/search.do?keyword=%23ID%3D"&amp;H221,"OPAC")</f>
        <v>OPAC</v>
      </c>
    </row>
    <row r="222" spans="1:10" ht="27">
      <c r="A222" s="23">
        <v>216</v>
      </c>
      <c r="B222" s="24" t="s">
        <v>2</v>
      </c>
      <c r="C222" s="25" t="s">
        <v>418</v>
      </c>
      <c r="D222" s="24" t="s">
        <v>419</v>
      </c>
      <c r="E222" s="30" t="s">
        <v>424</v>
      </c>
      <c r="F222" s="26" t="s">
        <v>728</v>
      </c>
      <c r="G222" s="31"/>
      <c r="H222" s="27">
        <v>847115</v>
      </c>
      <c r="I222" s="28"/>
      <c r="J222" s="9" t="str">
        <f>HYPERLINK("http://klibs1.kj.yamagata-u.ac.jp/mylimedio/search/search.do?keyword=%23ID%3D"&amp;H222,"OPAC")</f>
        <v>OPAC</v>
      </c>
    </row>
    <row r="223" spans="1:10" ht="27">
      <c r="A223" s="23">
        <v>217</v>
      </c>
      <c r="B223" s="24" t="s">
        <v>2</v>
      </c>
      <c r="C223" s="25" t="s">
        <v>425</v>
      </c>
      <c r="D223" s="24" t="s">
        <v>426</v>
      </c>
      <c r="E223" s="26" t="s">
        <v>427</v>
      </c>
      <c r="F223" s="26" t="s">
        <v>728</v>
      </c>
      <c r="G223" s="27"/>
      <c r="H223" s="27">
        <v>200757</v>
      </c>
      <c r="I223" s="28"/>
      <c r="J223" s="9" t="str">
        <f t="shared" ref="J223:J271" si="19">HYPERLINK("http://klibs1.kj.yamagata-u.ac.jp/mylimedio/search/search.do?keyword=%23ID%3D"&amp;H223,"OPAC")</f>
        <v>OPAC</v>
      </c>
    </row>
    <row r="224" spans="1:10" ht="27">
      <c r="A224" s="23">
        <v>218</v>
      </c>
      <c r="B224" s="24" t="s">
        <v>2</v>
      </c>
      <c r="C224" s="25" t="s">
        <v>425</v>
      </c>
      <c r="D224" s="24" t="s">
        <v>426</v>
      </c>
      <c r="E224" s="26" t="s">
        <v>428</v>
      </c>
      <c r="F224" s="26" t="s">
        <v>728</v>
      </c>
      <c r="G224" s="31"/>
      <c r="H224" s="27">
        <v>844887</v>
      </c>
      <c r="I224" s="28"/>
      <c r="J224" s="9" t="str">
        <f t="shared" si="19"/>
        <v>OPAC</v>
      </c>
    </row>
    <row r="225" spans="1:10" ht="40.5">
      <c r="A225" s="23">
        <v>219</v>
      </c>
      <c r="B225" s="24" t="s">
        <v>2</v>
      </c>
      <c r="C225" s="25" t="s">
        <v>429</v>
      </c>
      <c r="D225" s="24" t="s">
        <v>430</v>
      </c>
      <c r="E225" s="26" t="s">
        <v>431</v>
      </c>
      <c r="F225" s="26" t="s">
        <v>728</v>
      </c>
      <c r="G225" s="27"/>
      <c r="H225" s="27">
        <v>773817</v>
      </c>
      <c r="I225" s="28"/>
      <c r="J225" s="9" t="str">
        <f t="shared" si="19"/>
        <v>OPAC</v>
      </c>
    </row>
    <row r="226" spans="1:10" ht="27">
      <c r="A226" s="23">
        <v>220</v>
      </c>
      <c r="B226" s="24" t="s">
        <v>2</v>
      </c>
      <c r="C226" s="25" t="s">
        <v>429</v>
      </c>
      <c r="D226" s="24" t="s">
        <v>430</v>
      </c>
      <c r="E226" s="26" t="s">
        <v>432</v>
      </c>
      <c r="F226" s="26" t="s">
        <v>728</v>
      </c>
      <c r="G226" s="31"/>
      <c r="H226" s="27">
        <v>792679</v>
      </c>
      <c r="I226" s="28"/>
      <c r="J226" s="9" t="str">
        <f t="shared" si="19"/>
        <v>OPAC</v>
      </c>
    </row>
    <row r="227" spans="1:10" ht="27">
      <c r="A227" s="23">
        <v>221</v>
      </c>
      <c r="B227" s="24" t="s">
        <v>2</v>
      </c>
      <c r="C227" s="25" t="s">
        <v>429</v>
      </c>
      <c r="D227" s="24" t="s">
        <v>430</v>
      </c>
      <c r="E227" s="30" t="s">
        <v>433</v>
      </c>
      <c r="F227" s="26" t="s">
        <v>728</v>
      </c>
      <c r="G227" s="31"/>
      <c r="H227" s="27">
        <v>749067</v>
      </c>
      <c r="I227" s="28"/>
      <c r="J227" s="9" t="str">
        <f t="shared" si="19"/>
        <v>OPAC</v>
      </c>
    </row>
    <row r="228" spans="1:10" ht="27">
      <c r="A228" s="23">
        <v>222</v>
      </c>
      <c r="B228" s="24" t="s">
        <v>2</v>
      </c>
      <c r="C228" s="25" t="s">
        <v>434</v>
      </c>
      <c r="D228" s="24" t="s">
        <v>185</v>
      </c>
      <c r="E228" s="29" t="s">
        <v>435</v>
      </c>
      <c r="F228" s="26" t="s">
        <v>728</v>
      </c>
      <c r="G228" s="27"/>
      <c r="H228" s="27">
        <v>833818</v>
      </c>
      <c r="I228" s="28"/>
      <c r="J228" s="9" t="str">
        <f t="shared" si="19"/>
        <v>OPAC</v>
      </c>
    </row>
    <row r="229" spans="1:10" ht="40.5">
      <c r="A229" s="23">
        <v>223</v>
      </c>
      <c r="B229" s="24" t="s">
        <v>2</v>
      </c>
      <c r="C229" s="25" t="s">
        <v>434</v>
      </c>
      <c r="D229" s="24" t="s">
        <v>185</v>
      </c>
      <c r="E229" s="26" t="s">
        <v>436</v>
      </c>
      <c r="F229" s="26" t="s">
        <v>728</v>
      </c>
      <c r="G229" s="27"/>
      <c r="H229" s="27">
        <v>848141</v>
      </c>
      <c r="I229" s="28"/>
      <c r="J229" s="9" t="str">
        <f t="shared" si="19"/>
        <v>OPAC</v>
      </c>
    </row>
    <row r="230" spans="1:10" ht="27">
      <c r="A230" s="23">
        <v>224</v>
      </c>
      <c r="B230" s="24" t="s">
        <v>2</v>
      </c>
      <c r="C230" s="25" t="s">
        <v>437</v>
      </c>
      <c r="D230" s="24" t="s">
        <v>185</v>
      </c>
      <c r="E230" s="26" t="s">
        <v>438</v>
      </c>
      <c r="F230" s="26" t="s">
        <v>728</v>
      </c>
      <c r="G230" s="27"/>
      <c r="H230" s="27">
        <v>833818</v>
      </c>
      <c r="I230" s="28"/>
      <c r="J230" s="9" t="str">
        <f t="shared" si="19"/>
        <v>OPAC</v>
      </c>
    </row>
    <row r="231" spans="1:10" ht="27">
      <c r="A231" s="23">
        <v>225</v>
      </c>
      <c r="B231" s="24" t="s">
        <v>2</v>
      </c>
      <c r="C231" s="25" t="s">
        <v>437</v>
      </c>
      <c r="D231" s="24" t="s">
        <v>185</v>
      </c>
      <c r="E231" s="26" t="s">
        <v>439</v>
      </c>
      <c r="F231" s="26" t="s">
        <v>728</v>
      </c>
      <c r="G231" s="31"/>
      <c r="H231" s="27">
        <v>835906</v>
      </c>
      <c r="I231" s="28"/>
      <c r="J231" s="9" t="str">
        <f t="shared" si="19"/>
        <v>OPAC</v>
      </c>
    </row>
    <row r="232" spans="1:10" ht="40.5">
      <c r="A232" s="23">
        <v>226</v>
      </c>
      <c r="B232" s="24" t="s">
        <v>2</v>
      </c>
      <c r="C232" s="25" t="s">
        <v>437</v>
      </c>
      <c r="D232" s="24" t="s">
        <v>185</v>
      </c>
      <c r="E232" s="30" t="s">
        <v>440</v>
      </c>
      <c r="F232" s="26" t="s">
        <v>728</v>
      </c>
      <c r="G232" s="31"/>
      <c r="H232" s="27">
        <v>848141</v>
      </c>
      <c r="I232" s="28"/>
      <c r="J232" s="9" t="str">
        <f t="shared" si="19"/>
        <v>OPAC</v>
      </c>
    </row>
    <row r="233" spans="1:10" ht="27">
      <c r="A233" s="23">
        <v>227</v>
      </c>
      <c r="B233" s="24" t="s">
        <v>2</v>
      </c>
      <c r="C233" s="25" t="s">
        <v>437</v>
      </c>
      <c r="D233" s="24" t="s">
        <v>185</v>
      </c>
      <c r="E233" s="30" t="s">
        <v>441</v>
      </c>
      <c r="F233" s="26" t="s">
        <v>728</v>
      </c>
      <c r="G233" s="31"/>
      <c r="H233" s="27">
        <v>779314</v>
      </c>
      <c r="I233" s="28"/>
      <c r="J233" s="9" t="str">
        <f t="shared" si="19"/>
        <v>OPAC</v>
      </c>
    </row>
    <row r="234" spans="1:10" ht="17.25">
      <c r="A234" s="23">
        <v>228</v>
      </c>
      <c r="B234" s="24" t="s">
        <v>2</v>
      </c>
      <c r="C234" s="25" t="s">
        <v>442</v>
      </c>
      <c r="D234" s="24" t="s">
        <v>443</v>
      </c>
      <c r="E234" s="26" t="s">
        <v>444</v>
      </c>
      <c r="F234" s="26" t="s">
        <v>728</v>
      </c>
      <c r="G234" s="27"/>
      <c r="H234" s="27">
        <v>751167</v>
      </c>
      <c r="I234" s="28"/>
      <c r="J234" s="9" t="str">
        <f t="shared" si="19"/>
        <v>OPAC</v>
      </c>
    </row>
    <row r="235" spans="1:10" ht="27">
      <c r="A235" s="23">
        <v>229</v>
      </c>
      <c r="B235" s="24" t="s">
        <v>2</v>
      </c>
      <c r="C235" s="25" t="s">
        <v>442</v>
      </c>
      <c r="D235" s="24" t="s">
        <v>443</v>
      </c>
      <c r="E235" s="30" t="s">
        <v>445</v>
      </c>
      <c r="F235" s="26" t="s">
        <v>728</v>
      </c>
      <c r="G235" s="31"/>
      <c r="H235" s="27">
        <v>344449</v>
      </c>
      <c r="I235" s="28"/>
      <c r="J235" s="9" t="str">
        <f t="shared" si="19"/>
        <v>OPAC</v>
      </c>
    </row>
    <row r="236" spans="1:10" ht="17.25">
      <c r="A236" s="23">
        <v>230</v>
      </c>
      <c r="B236" s="24" t="s">
        <v>2</v>
      </c>
      <c r="C236" s="25" t="s">
        <v>442</v>
      </c>
      <c r="D236" s="24" t="s">
        <v>443</v>
      </c>
      <c r="E236" s="30" t="s">
        <v>446</v>
      </c>
      <c r="F236" s="26" t="s">
        <v>728</v>
      </c>
      <c r="G236" s="31"/>
      <c r="H236" s="27">
        <v>481282</v>
      </c>
      <c r="I236" s="28"/>
      <c r="J236" s="9" t="str">
        <f t="shared" si="19"/>
        <v>OPAC</v>
      </c>
    </row>
    <row r="237" spans="1:10" ht="27">
      <c r="A237" s="23">
        <v>231</v>
      </c>
      <c r="B237" s="24" t="s">
        <v>2</v>
      </c>
      <c r="C237" s="25" t="s">
        <v>448</v>
      </c>
      <c r="D237" s="24" t="s">
        <v>443</v>
      </c>
      <c r="E237" s="26" t="s">
        <v>449</v>
      </c>
      <c r="F237" s="26" t="s">
        <v>728</v>
      </c>
      <c r="G237" s="27"/>
      <c r="H237" s="27">
        <v>844864</v>
      </c>
      <c r="I237" s="28"/>
      <c r="J237" s="9" t="str">
        <f t="shared" si="19"/>
        <v>OPAC</v>
      </c>
    </row>
    <row r="238" spans="1:10" ht="27">
      <c r="A238" s="23">
        <v>232</v>
      </c>
      <c r="B238" s="24" t="s">
        <v>2</v>
      </c>
      <c r="C238" s="25" t="s">
        <v>450</v>
      </c>
      <c r="D238" s="24" t="s">
        <v>451</v>
      </c>
      <c r="E238" s="26" t="s">
        <v>452</v>
      </c>
      <c r="F238" s="26" t="s">
        <v>728</v>
      </c>
      <c r="G238" s="27"/>
      <c r="H238" s="27">
        <v>861270</v>
      </c>
      <c r="I238" s="28"/>
      <c r="J238" s="9" t="str">
        <f t="shared" si="19"/>
        <v>OPAC</v>
      </c>
    </row>
    <row r="239" spans="1:10" ht="27">
      <c r="A239" s="23">
        <v>233</v>
      </c>
      <c r="B239" s="24" t="s">
        <v>2</v>
      </c>
      <c r="C239" s="25" t="s">
        <v>450</v>
      </c>
      <c r="D239" s="24" t="s">
        <v>451</v>
      </c>
      <c r="E239" s="26" t="s">
        <v>453</v>
      </c>
      <c r="F239" s="26" t="s">
        <v>728</v>
      </c>
      <c r="G239" s="31"/>
      <c r="H239" s="27">
        <v>796791</v>
      </c>
      <c r="I239" s="28"/>
      <c r="J239" s="9" t="str">
        <f t="shared" si="19"/>
        <v>OPAC</v>
      </c>
    </row>
    <row r="240" spans="1:10" ht="27">
      <c r="A240" s="23">
        <v>234</v>
      </c>
      <c r="B240" s="24" t="s">
        <v>2</v>
      </c>
      <c r="C240" s="25" t="s">
        <v>450</v>
      </c>
      <c r="D240" s="24" t="s">
        <v>451</v>
      </c>
      <c r="E240" s="30" t="s">
        <v>454</v>
      </c>
      <c r="F240" s="26" t="s">
        <v>728</v>
      </c>
      <c r="G240" s="31"/>
      <c r="H240" s="27">
        <v>120424</v>
      </c>
      <c r="I240" s="28"/>
      <c r="J240" s="9" t="str">
        <f t="shared" si="19"/>
        <v>OPAC</v>
      </c>
    </row>
    <row r="241" spans="1:10" ht="27">
      <c r="A241" s="23">
        <v>235</v>
      </c>
      <c r="B241" s="24" t="s">
        <v>2</v>
      </c>
      <c r="C241" s="25" t="s">
        <v>450</v>
      </c>
      <c r="D241" s="24" t="s">
        <v>451</v>
      </c>
      <c r="E241" s="30" t="s">
        <v>455</v>
      </c>
      <c r="F241" s="26" t="s">
        <v>728</v>
      </c>
      <c r="G241" s="31"/>
      <c r="H241" s="27">
        <v>800832</v>
      </c>
      <c r="I241" s="28"/>
      <c r="J241" s="9" t="str">
        <f t="shared" si="19"/>
        <v>OPAC</v>
      </c>
    </row>
    <row r="242" spans="1:10" ht="40.5">
      <c r="A242" s="23">
        <v>236</v>
      </c>
      <c r="B242" s="24" t="s">
        <v>2</v>
      </c>
      <c r="C242" s="25" t="s">
        <v>450</v>
      </c>
      <c r="D242" s="24" t="s">
        <v>451</v>
      </c>
      <c r="E242" s="30" t="s">
        <v>456</v>
      </c>
      <c r="F242" s="26" t="s">
        <v>728</v>
      </c>
      <c r="G242" s="31"/>
      <c r="H242" s="27">
        <v>755877</v>
      </c>
      <c r="I242" s="28"/>
      <c r="J242" s="9" t="str">
        <f t="shared" si="19"/>
        <v>OPAC</v>
      </c>
    </row>
    <row r="243" spans="1:10" ht="27">
      <c r="A243" s="23">
        <v>237</v>
      </c>
      <c r="B243" s="24" t="s">
        <v>2</v>
      </c>
      <c r="C243" s="25" t="s">
        <v>457</v>
      </c>
      <c r="D243" s="24" t="s">
        <v>451</v>
      </c>
      <c r="E243" s="26" t="s">
        <v>458</v>
      </c>
      <c r="F243" s="26" t="s">
        <v>728</v>
      </c>
      <c r="G243" s="27"/>
      <c r="H243" s="27">
        <v>861270</v>
      </c>
      <c r="I243" s="28"/>
      <c r="J243" s="9" t="str">
        <f t="shared" si="19"/>
        <v>OPAC</v>
      </c>
    </row>
    <row r="244" spans="1:10" ht="27">
      <c r="A244" s="23">
        <v>238</v>
      </c>
      <c r="B244" s="24" t="s">
        <v>2</v>
      </c>
      <c r="C244" s="25" t="s">
        <v>457</v>
      </c>
      <c r="D244" s="24" t="s">
        <v>451</v>
      </c>
      <c r="E244" s="26" t="s">
        <v>459</v>
      </c>
      <c r="F244" s="26" t="s">
        <v>728</v>
      </c>
      <c r="G244" s="31"/>
      <c r="H244" s="27">
        <v>120424</v>
      </c>
      <c r="I244" s="27"/>
      <c r="J244" s="9" t="str">
        <f>HYPERLINK("http://klibs1.kj.yamagata-u.ac.jp/mylimedio/search/search.do?keyword=%23ID%3D"&amp;H244,"OPAC")</f>
        <v>OPAC</v>
      </c>
    </row>
    <row r="245" spans="1:10" ht="40.5">
      <c r="A245" s="23">
        <v>239</v>
      </c>
      <c r="B245" s="24" t="s">
        <v>2</v>
      </c>
      <c r="C245" s="25" t="s">
        <v>457</v>
      </c>
      <c r="D245" s="24" t="s">
        <v>451</v>
      </c>
      <c r="E245" s="30" t="s">
        <v>460</v>
      </c>
      <c r="F245" s="26" t="s">
        <v>728</v>
      </c>
      <c r="G245" s="31"/>
      <c r="H245" s="27">
        <v>800832</v>
      </c>
      <c r="I245" s="27"/>
      <c r="J245" s="9" t="str">
        <f t="shared" si="19"/>
        <v>OPAC</v>
      </c>
    </row>
    <row r="246" spans="1:10" ht="40.5">
      <c r="A246" s="23">
        <v>240</v>
      </c>
      <c r="B246" s="24" t="s">
        <v>2</v>
      </c>
      <c r="C246" s="25" t="s">
        <v>457</v>
      </c>
      <c r="D246" s="24" t="s">
        <v>451</v>
      </c>
      <c r="E246" s="30" t="s">
        <v>461</v>
      </c>
      <c r="F246" s="26" t="s">
        <v>728</v>
      </c>
      <c r="G246" s="31"/>
      <c r="H246" s="27">
        <v>755887</v>
      </c>
      <c r="I246" s="27"/>
      <c r="J246" s="9" t="str">
        <f t="shared" si="19"/>
        <v>OPAC</v>
      </c>
    </row>
    <row r="247" spans="1:10" ht="54">
      <c r="A247" s="23">
        <v>241</v>
      </c>
      <c r="B247" s="24" t="s">
        <v>2</v>
      </c>
      <c r="C247" s="25" t="s">
        <v>462</v>
      </c>
      <c r="D247" s="24" t="s">
        <v>451</v>
      </c>
      <c r="E247" s="26" t="s">
        <v>463</v>
      </c>
      <c r="F247" s="26" t="s">
        <v>728</v>
      </c>
      <c r="G247" s="27"/>
      <c r="H247" s="27">
        <v>120051</v>
      </c>
      <c r="I247" s="27"/>
      <c r="J247" s="9" t="str">
        <f t="shared" si="19"/>
        <v>OPAC</v>
      </c>
    </row>
    <row r="248" spans="1:10" ht="40.5">
      <c r="A248" s="23">
        <v>242</v>
      </c>
      <c r="B248" s="24" t="s">
        <v>2</v>
      </c>
      <c r="C248" s="25" t="s">
        <v>462</v>
      </c>
      <c r="D248" s="24" t="s">
        <v>451</v>
      </c>
      <c r="E248" s="30" t="s">
        <v>464</v>
      </c>
      <c r="F248" s="26" t="s">
        <v>728</v>
      </c>
      <c r="G248" s="31"/>
      <c r="H248" s="27">
        <v>120052</v>
      </c>
      <c r="I248" s="27"/>
      <c r="J248" s="9" t="str">
        <f t="shared" si="19"/>
        <v>OPAC</v>
      </c>
    </row>
    <row r="249" spans="1:10" ht="40.5">
      <c r="A249" s="23">
        <v>243</v>
      </c>
      <c r="B249" s="24" t="s">
        <v>2</v>
      </c>
      <c r="C249" s="25" t="s">
        <v>462</v>
      </c>
      <c r="D249" s="24" t="s">
        <v>451</v>
      </c>
      <c r="E249" s="30" t="s">
        <v>465</v>
      </c>
      <c r="F249" s="26" t="s">
        <v>728</v>
      </c>
      <c r="G249" s="31"/>
      <c r="H249" s="27">
        <v>122921</v>
      </c>
      <c r="I249" s="27"/>
      <c r="J249" s="9" t="str">
        <f t="shared" si="19"/>
        <v>OPAC</v>
      </c>
    </row>
    <row r="250" spans="1:10" ht="27">
      <c r="A250" s="23">
        <v>244</v>
      </c>
      <c r="B250" s="24" t="s">
        <v>2</v>
      </c>
      <c r="C250" s="25" t="s">
        <v>466</v>
      </c>
      <c r="D250" s="24" t="s">
        <v>467</v>
      </c>
      <c r="E250" s="26" t="s">
        <v>468</v>
      </c>
      <c r="F250" s="26" t="s">
        <v>728</v>
      </c>
      <c r="G250" s="27"/>
      <c r="H250" s="27">
        <v>122794</v>
      </c>
      <c r="I250" s="27"/>
      <c r="J250" s="9" t="str">
        <f t="shared" si="19"/>
        <v>OPAC</v>
      </c>
    </row>
    <row r="251" spans="1:10" ht="27">
      <c r="A251" s="23">
        <v>245</v>
      </c>
      <c r="B251" s="24" t="s">
        <v>2</v>
      </c>
      <c r="C251" s="25" t="s">
        <v>466</v>
      </c>
      <c r="D251" s="24" t="s">
        <v>467</v>
      </c>
      <c r="E251" s="26" t="s">
        <v>469</v>
      </c>
      <c r="F251" s="26" t="s">
        <v>728</v>
      </c>
      <c r="G251" s="31"/>
      <c r="H251" s="27">
        <v>750389</v>
      </c>
      <c r="I251" s="27"/>
      <c r="J251" s="9" t="str">
        <f t="shared" si="19"/>
        <v>OPAC</v>
      </c>
    </row>
    <row r="252" spans="1:10" ht="40.5">
      <c r="A252" s="23">
        <v>246</v>
      </c>
      <c r="B252" s="24" t="s">
        <v>2</v>
      </c>
      <c r="C252" s="25" t="s">
        <v>466</v>
      </c>
      <c r="D252" s="24" t="s">
        <v>467</v>
      </c>
      <c r="E252" s="30" t="s">
        <v>470</v>
      </c>
      <c r="F252" s="26" t="s">
        <v>728</v>
      </c>
      <c r="G252" s="31"/>
      <c r="H252" s="27">
        <v>301030</v>
      </c>
      <c r="I252" s="27"/>
      <c r="J252" s="9" t="str">
        <f t="shared" si="19"/>
        <v>OPAC</v>
      </c>
    </row>
    <row r="253" spans="1:10" ht="27">
      <c r="A253" s="23">
        <v>247</v>
      </c>
      <c r="B253" s="24" t="s">
        <v>2</v>
      </c>
      <c r="C253" s="25" t="s">
        <v>466</v>
      </c>
      <c r="D253" s="24" t="s">
        <v>467</v>
      </c>
      <c r="E253" s="30" t="s">
        <v>471</v>
      </c>
      <c r="F253" s="26" t="s">
        <v>472</v>
      </c>
      <c r="G253" s="31"/>
      <c r="H253" s="27"/>
      <c r="I253" s="27"/>
      <c r="J253" s="9"/>
    </row>
    <row r="254" spans="1:10" ht="27">
      <c r="A254" s="23">
        <v>248</v>
      </c>
      <c r="B254" s="24" t="s">
        <v>2</v>
      </c>
      <c r="C254" s="25" t="s">
        <v>473</v>
      </c>
      <c r="D254" s="24" t="s">
        <v>474</v>
      </c>
      <c r="E254" s="26" t="s">
        <v>475</v>
      </c>
      <c r="F254" s="26" t="s">
        <v>728</v>
      </c>
      <c r="G254" s="27"/>
      <c r="H254" s="27">
        <v>119727</v>
      </c>
      <c r="I254" s="27"/>
      <c r="J254" s="9" t="str">
        <f t="shared" si="19"/>
        <v>OPAC</v>
      </c>
    </row>
    <row r="255" spans="1:10" ht="27">
      <c r="A255" s="23">
        <v>249</v>
      </c>
      <c r="B255" s="24" t="s">
        <v>2</v>
      </c>
      <c r="C255" s="25" t="s">
        <v>473</v>
      </c>
      <c r="D255" s="24" t="s">
        <v>474</v>
      </c>
      <c r="E255" s="26" t="s">
        <v>476</v>
      </c>
      <c r="F255" s="26" t="s">
        <v>728</v>
      </c>
      <c r="G255" s="27"/>
      <c r="H255" s="27">
        <v>119727</v>
      </c>
      <c r="I255" s="27"/>
      <c r="J255" s="9" t="str">
        <f t="shared" si="19"/>
        <v>OPAC</v>
      </c>
    </row>
    <row r="256" spans="1:10" ht="27">
      <c r="A256" s="23">
        <v>250</v>
      </c>
      <c r="B256" s="24" t="s">
        <v>2</v>
      </c>
      <c r="C256" s="25" t="s">
        <v>473</v>
      </c>
      <c r="D256" s="24" t="s">
        <v>474</v>
      </c>
      <c r="E256" s="26" t="s">
        <v>477</v>
      </c>
      <c r="F256" s="26" t="s">
        <v>728</v>
      </c>
      <c r="G256" s="31"/>
      <c r="H256" s="27">
        <v>835906</v>
      </c>
      <c r="I256" s="27"/>
      <c r="J256" s="9" t="str">
        <f t="shared" si="19"/>
        <v>OPAC</v>
      </c>
    </row>
    <row r="257" spans="1:10" ht="27">
      <c r="A257" s="23">
        <v>251</v>
      </c>
      <c r="B257" s="24" t="s">
        <v>2</v>
      </c>
      <c r="C257" s="25" t="s">
        <v>473</v>
      </c>
      <c r="D257" s="24" t="s">
        <v>474</v>
      </c>
      <c r="E257" s="30" t="s">
        <v>478</v>
      </c>
      <c r="F257" s="26" t="s">
        <v>728</v>
      </c>
      <c r="G257" s="31"/>
      <c r="H257" s="27">
        <v>300569</v>
      </c>
      <c r="I257" s="27"/>
      <c r="J257" s="9" t="str">
        <f t="shared" si="19"/>
        <v>OPAC</v>
      </c>
    </row>
    <row r="258" spans="1:10" ht="40.5">
      <c r="A258" s="23">
        <v>252</v>
      </c>
      <c r="B258" s="24" t="s">
        <v>2</v>
      </c>
      <c r="C258" s="25" t="s">
        <v>473</v>
      </c>
      <c r="D258" s="24" t="s">
        <v>474</v>
      </c>
      <c r="E258" s="30" t="s">
        <v>479</v>
      </c>
      <c r="F258" s="26" t="s">
        <v>728</v>
      </c>
      <c r="G258" s="31"/>
      <c r="H258" s="27">
        <v>835839</v>
      </c>
      <c r="I258" s="27"/>
      <c r="J258" s="9" t="str">
        <f t="shared" si="19"/>
        <v>OPAC</v>
      </c>
    </row>
    <row r="259" spans="1:10" ht="27">
      <c r="A259" s="23">
        <v>253</v>
      </c>
      <c r="B259" s="24" t="s">
        <v>2</v>
      </c>
      <c r="C259" s="25" t="s">
        <v>473</v>
      </c>
      <c r="D259" s="24" t="s">
        <v>474</v>
      </c>
      <c r="E259" s="30" t="s">
        <v>480</v>
      </c>
      <c r="F259" s="26" t="s">
        <v>728</v>
      </c>
      <c r="G259" s="31"/>
      <c r="H259" s="27">
        <v>176407</v>
      </c>
      <c r="I259" s="27"/>
      <c r="J259" s="9" t="str">
        <f t="shared" si="19"/>
        <v>OPAC</v>
      </c>
    </row>
    <row r="260" spans="1:10" ht="27">
      <c r="A260" s="23">
        <v>254</v>
      </c>
      <c r="B260" s="24" t="s">
        <v>2</v>
      </c>
      <c r="C260" s="25" t="s">
        <v>481</v>
      </c>
      <c r="D260" s="24" t="s">
        <v>467</v>
      </c>
      <c r="E260" s="26" t="s">
        <v>482</v>
      </c>
      <c r="F260" s="26" t="s">
        <v>728</v>
      </c>
      <c r="G260" s="27"/>
      <c r="H260" s="27">
        <v>120733</v>
      </c>
      <c r="I260" s="27">
        <v>8</v>
      </c>
      <c r="J260" s="9" t="str">
        <f>HYPERLINK("http://klibs1.kj.yamagata-u.ac.jp/mylimedio/search/search.do?keyword=%23ID%3D"&amp;H260,"農学部図書館にあり")</f>
        <v>農学部図書館にあり</v>
      </c>
    </row>
    <row r="261" spans="1:10" ht="40.5">
      <c r="A261" s="23">
        <v>255</v>
      </c>
      <c r="B261" s="24" t="s">
        <v>2</v>
      </c>
      <c r="C261" s="25" t="s">
        <v>481</v>
      </c>
      <c r="D261" s="24" t="s">
        <v>467</v>
      </c>
      <c r="E261" s="26" t="s">
        <v>483</v>
      </c>
      <c r="F261" s="26" t="s">
        <v>728</v>
      </c>
      <c r="G261" s="31"/>
      <c r="H261" s="27">
        <v>301030</v>
      </c>
      <c r="I261" s="28"/>
      <c r="J261" s="9" t="str">
        <f t="shared" si="19"/>
        <v>OPAC</v>
      </c>
    </row>
    <row r="262" spans="1:10" ht="27">
      <c r="A262" s="23">
        <v>256</v>
      </c>
      <c r="B262" s="24" t="s">
        <v>2</v>
      </c>
      <c r="C262" s="25" t="s">
        <v>481</v>
      </c>
      <c r="D262" s="24" t="s">
        <v>467</v>
      </c>
      <c r="E262" s="30" t="s">
        <v>484</v>
      </c>
      <c r="F262" s="26" t="s">
        <v>728</v>
      </c>
      <c r="G262" s="31"/>
      <c r="H262" s="27">
        <v>779274</v>
      </c>
      <c r="I262" s="28"/>
      <c r="J262" s="9" t="str">
        <f t="shared" si="19"/>
        <v>OPAC</v>
      </c>
    </row>
    <row r="263" spans="1:10" ht="27">
      <c r="A263" s="23">
        <v>257</v>
      </c>
      <c r="B263" s="24" t="s">
        <v>2</v>
      </c>
      <c r="C263" s="25" t="s">
        <v>485</v>
      </c>
      <c r="D263" s="24" t="s">
        <v>486</v>
      </c>
      <c r="E263" s="29" t="s">
        <v>487</v>
      </c>
      <c r="F263" s="26" t="s">
        <v>728</v>
      </c>
      <c r="G263" s="27"/>
      <c r="H263" s="27">
        <v>730298</v>
      </c>
      <c r="I263" s="28"/>
      <c r="J263" s="9" t="str">
        <f t="shared" si="19"/>
        <v>OPAC</v>
      </c>
    </row>
    <row r="264" spans="1:10" ht="27">
      <c r="A264" s="23">
        <v>258</v>
      </c>
      <c r="B264" s="24" t="s">
        <v>2</v>
      </c>
      <c r="C264" s="25" t="s">
        <v>485</v>
      </c>
      <c r="D264" s="24" t="s">
        <v>486</v>
      </c>
      <c r="E264" s="29" t="s">
        <v>488</v>
      </c>
      <c r="F264" s="26" t="s">
        <v>728</v>
      </c>
      <c r="G264" s="27"/>
      <c r="H264" s="27">
        <v>482316</v>
      </c>
      <c r="I264" s="28"/>
      <c r="J264" s="9" t="str">
        <f t="shared" si="19"/>
        <v>OPAC</v>
      </c>
    </row>
    <row r="265" spans="1:10" ht="27">
      <c r="A265" s="23">
        <v>259</v>
      </c>
      <c r="B265" s="24" t="s">
        <v>2</v>
      </c>
      <c r="C265" s="25" t="s">
        <v>489</v>
      </c>
      <c r="D265" s="24" t="s">
        <v>490</v>
      </c>
      <c r="E265" s="29" t="s">
        <v>491</v>
      </c>
      <c r="F265" s="26" t="s">
        <v>728</v>
      </c>
      <c r="G265" s="27"/>
      <c r="H265" s="27">
        <v>126031</v>
      </c>
      <c r="I265" s="28"/>
      <c r="J265" s="9" t="str">
        <f t="shared" si="19"/>
        <v>OPAC</v>
      </c>
    </row>
    <row r="266" spans="1:10" ht="27">
      <c r="A266" s="23">
        <v>260</v>
      </c>
      <c r="B266" s="24" t="s">
        <v>2</v>
      </c>
      <c r="C266" s="25" t="s">
        <v>489</v>
      </c>
      <c r="D266" s="24" t="s">
        <v>490</v>
      </c>
      <c r="E266" s="26" t="s">
        <v>492</v>
      </c>
      <c r="F266" s="26" t="s">
        <v>728</v>
      </c>
      <c r="G266" s="31"/>
      <c r="H266" s="27">
        <v>761157</v>
      </c>
      <c r="I266" s="28"/>
      <c r="J266" s="9" t="str">
        <f t="shared" si="19"/>
        <v>OPAC</v>
      </c>
    </row>
    <row r="267" spans="1:10" ht="27">
      <c r="A267" s="23">
        <v>261</v>
      </c>
      <c r="B267" s="24" t="s">
        <v>2</v>
      </c>
      <c r="C267" s="25" t="s">
        <v>489</v>
      </c>
      <c r="D267" s="24" t="s">
        <v>490</v>
      </c>
      <c r="E267" s="30" t="s">
        <v>493</v>
      </c>
      <c r="F267" s="26" t="s">
        <v>728</v>
      </c>
      <c r="G267" s="31"/>
      <c r="H267" s="27">
        <v>792679</v>
      </c>
      <c r="I267" s="28"/>
      <c r="J267" s="9" t="str">
        <f t="shared" si="19"/>
        <v>OPAC</v>
      </c>
    </row>
    <row r="268" spans="1:10" ht="40.5">
      <c r="A268" s="23">
        <v>262</v>
      </c>
      <c r="B268" s="24" t="s">
        <v>2</v>
      </c>
      <c r="C268" s="25" t="s">
        <v>494</v>
      </c>
      <c r="D268" s="24" t="s">
        <v>495</v>
      </c>
      <c r="E268" s="26" t="s">
        <v>496</v>
      </c>
      <c r="F268" s="26" t="s">
        <v>728</v>
      </c>
      <c r="G268" s="27"/>
      <c r="H268" s="27">
        <v>765708</v>
      </c>
      <c r="I268" s="28"/>
      <c r="J268" s="9" t="str">
        <f t="shared" si="19"/>
        <v>OPAC</v>
      </c>
    </row>
    <row r="269" spans="1:10" ht="40.5">
      <c r="A269" s="23">
        <v>263</v>
      </c>
      <c r="B269" s="24" t="s">
        <v>2</v>
      </c>
      <c r="C269" s="25" t="s">
        <v>494</v>
      </c>
      <c r="D269" s="24" t="s">
        <v>495</v>
      </c>
      <c r="E269" s="26" t="s">
        <v>497</v>
      </c>
      <c r="F269" s="26" t="s">
        <v>728</v>
      </c>
      <c r="G269" s="31"/>
      <c r="H269" s="27">
        <v>773349</v>
      </c>
      <c r="I269" s="28"/>
      <c r="J269" s="9" t="str">
        <f t="shared" si="19"/>
        <v>OPAC</v>
      </c>
    </row>
    <row r="270" spans="1:10" ht="27">
      <c r="A270" s="23">
        <v>264</v>
      </c>
      <c r="B270" s="24" t="s">
        <v>2</v>
      </c>
      <c r="C270" s="25" t="s">
        <v>494</v>
      </c>
      <c r="D270" s="24" t="s">
        <v>495</v>
      </c>
      <c r="E270" s="30" t="s">
        <v>498</v>
      </c>
      <c r="F270" s="26" t="s">
        <v>728</v>
      </c>
      <c r="G270" s="31"/>
      <c r="H270" s="27">
        <v>322610</v>
      </c>
      <c r="I270" s="28"/>
      <c r="J270" s="9" t="str">
        <f t="shared" si="19"/>
        <v>OPAC</v>
      </c>
    </row>
    <row r="271" spans="1:10" ht="40.5">
      <c r="A271" s="23">
        <v>265</v>
      </c>
      <c r="B271" s="24" t="s">
        <v>2</v>
      </c>
      <c r="C271" s="25" t="s">
        <v>499</v>
      </c>
      <c r="D271" s="24" t="s">
        <v>443</v>
      </c>
      <c r="E271" s="26" t="s">
        <v>500</v>
      </c>
      <c r="F271" s="26" t="s">
        <v>728</v>
      </c>
      <c r="G271" s="27"/>
      <c r="H271" s="27">
        <v>122407</v>
      </c>
      <c r="I271" s="28"/>
      <c r="J271" s="9" t="str">
        <f t="shared" si="19"/>
        <v>OPAC</v>
      </c>
    </row>
    <row r="272" spans="1:10" ht="17.25">
      <c r="A272" s="23">
        <v>266</v>
      </c>
      <c r="B272" s="24" t="s">
        <v>2</v>
      </c>
      <c r="C272" s="25" t="s">
        <v>499</v>
      </c>
      <c r="D272" s="24" t="s">
        <v>443</v>
      </c>
      <c r="E272" s="26" t="s">
        <v>501</v>
      </c>
      <c r="F272" s="26" t="s">
        <v>728</v>
      </c>
      <c r="G272" s="31"/>
      <c r="H272" s="27">
        <v>120083</v>
      </c>
      <c r="I272" s="28"/>
      <c r="J272" s="9" t="str">
        <f>HYPERLINK("http://klibs1.kj.yamagata-u.ac.jp/mylimedio/search/search.do?keyword=%23ID%3D"&amp;H272,"OPAC")</f>
        <v>OPAC</v>
      </c>
    </row>
    <row r="273" spans="1:10" ht="27">
      <c r="A273" s="23"/>
      <c r="B273" s="24" t="s">
        <v>2</v>
      </c>
      <c r="C273" s="25" t="s">
        <v>499</v>
      </c>
      <c r="D273" s="24" t="s">
        <v>443</v>
      </c>
      <c r="E273" s="26" t="s">
        <v>502</v>
      </c>
      <c r="F273" s="26" t="s">
        <v>503</v>
      </c>
      <c r="G273" s="31"/>
      <c r="H273" s="27">
        <v>753075</v>
      </c>
      <c r="I273" s="28"/>
      <c r="J273" s="9" t="str">
        <f>HYPERLINK("http://klibs1.kj.yamagata-u.ac.jp/mylimedio/search/search.do?keyword=%23ID%3D"&amp;H273,"OPAC")</f>
        <v>OPAC</v>
      </c>
    </row>
    <row r="274" spans="1:10" ht="40.5">
      <c r="A274" s="23">
        <v>267</v>
      </c>
      <c r="B274" s="24" t="s">
        <v>2</v>
      </c>
      <c r="C274" s="25" t="s">
        <v>499</v>
      </c>
      <c r="D274" s="24" t="s">
        <v>443</v>
      </c>
      <c r="E274" s="30" t="s">
        <v>504</v>
      </c>
      <c r="F274" s="26" t="s">
        <v>728</v>
      </c>
      <c r="G274" s="31"/>
      <c r="H274" s="27">
        <v>737531</v>
      </c>
      <c r="I274" s="28"/>
      <c r="J274" s="9" t="str">
        <f>HYPERLINK("http://klibs1.kj.yamagata-u.ac.jp/mylimedio/search/search.do?keyword=%23ID%3D"&amp;H274,"OPAC")</f>
        <v>OPAC</v>
      </c>
    </row>
    <row r="275" spans="1:10">
      <c r="A275" s="23">
        <v>268</v>
      </c>
      <c r="B275" s="24" t="s">
        <v>2</v>
      </c>
      <c r="C275" s="25" t="s">
        <v>505</v>
      </c>
      <c r="D275" s="24" t="s">
        <v>506</v>
      </c>
      <c r="E275" s="29" t="s">
        <v>507</v>
      </c>
      <c r="F275" s="30"/>
      <c r="G275" s="32" t="s">
        <v>408</v>
      </c>
      <c r="H275" s="27" t="s">
        <v>508</v>
      </c>
      <c r="J275" s="9" t="str">
        <f>HYPERLINK(H275,"リンク")</f>
        <v>リンク</v>
      </c>
    </row>
    <row r="276" spans="1:10" ht="17.25">
      <c r="A276" s="23">
        <v>269</v>
      </c>
      <c r="B276" s="24" t="s">
        <v>2</v>
      </c>
      <c r="C276" s="25" t="s">
        <v>505</v>
      </c>
      <c r="D276" s="24" t="s">
        <v>506</v>
      </c>
      <c r="E276" s="29" t="s">
        <v>509</v>
      </c>
      <c r="G276" s="26" t="s">
        <v>403</v>
      </c>
      <c r="H276" s="27" t="s">
        <v>510</v>
      </c>
      <c r="I276" s="28"/>
      <c r="J276" s="9" t="str">
        <f>HYPERLINK(H276,"リンク")</f>
        <v>リンク</v>
      </c>
    </row>
    <row r="277" spans="1:10" ht="27">
      <c r="A277" s="23">
        <v>270</v>
      </c>
      <c r="B277" s="24" t="s">
        <v>2</v>
      </c>
      <c r="C277" s="25" t="s">
        <v>511</v>
      </c>
      <c r="D277" s="24" t="s">
        <v>512</v>
      </c>
      <c r="E277" s="26" t="s">
        <v>513</v>
      </c>
      <c r="F277" s="26" t="s">
        <v>729</v>
      </c>
      <c r="G277" s="27"/>
      <c r="H277" s="27">
        <v>327610</v>
      </c>
      <c r="I277" s="28"/>
      <c r="J277" s="9" t="str">
        <f>HYPERLINK("http://klibs1.kj.yamagata-u.ac.jp/mylimedio/search/search.do?keyword=%23ID%3D"&amp;H277,"OPAC")</f>
        <v>OPAC</v>
      </c>
    </row>
    <row r="278" spans="1:10" ht="27">
      <c r="A278" s="23">
        <v>271</v>
      </c>
      <c r="B278" s="24" t="s">
        <v>2</v>
      </c>
      <c r="C278" s="25" t="s">
        <v>511</v>
      </c>
      <c r="D278" s="24" t="s">
        <v>512</v>
      </c>
      <c r="E278" s="26" t="s">
        <v>514</v>
      </c>
      <c r="F278" s="26" t="s">
        <v>730</v>
      </c>
      <c r="G278" s="31"/>
      <c r="H278" s="27">
        <v>276976</v>
      </c>
      <c r="I278" s="28"/>
      <c r="J278" s="9" t="str">
        <f t="shared" ref="J278:J281" si="20">HYPERLINK("http://klibs1.kj.yamagata-u.ac.jp/mylimedio/search/search.do?keyword=%23ID%3D"&amp;H278,"OPAC")</f>
        <v>OPAC</v>
      </c>
    </row>
    <row r="279" spans="1:10" ht="17.25">
      <c r="A279" s="23">
        <v>272</v>
      </c>
      <c r="B279" s="24" t="s">
        <v>2</v>
      </c>
      <c r="C279" s="25" t="s">
        <v>511</v>
      </c>
      <c r="D279" s="24" t="s">
        <v>512</v>
      </c>
      <c r="E279" s="30" t="s">
        <v>515</v>
      </c>
      <c r="F279" s="26" t="s">
        <v>730</v>
      </c>
      <c r="G279" s="31"/>
      <c r="H279" s="27">
        <v>192365</v>
      </c>
      <c r="I279" s="28"/>
      <c r="J279" s="9" t="str">
        <f t="shared" si="20"/>
        <v>OPAC</v>
      </c>
    </row>
    <row r="280" spans="1:10" ht="40.5">
      <c r="A280" s="23">
        <v>273</v>
      </c>
      <c r="B280" s="24" t="s">
        <v>2</v>
      </c>
      <c r="C280" s="25" t="s">
        <v>516</v>
      </c>
      <c r="D280" s="24" t="s">
        <v>517</v>
      </c>
      <c r="E280" s="29" t="s">
        <v>518</v>
      </c>
      <c r="F280" s="26" t="s">
        <v>730</v>
      </c>
      <c r="G280" s="27"/>
      <c r="H280" s="27">
        <v>828471</v>
      </c>
      <c r="I280" s="28"/>
      <c r="J280" s="9" t="str">
        <f t="shared" si="20"/>
        <v>OPAC</v>
      </c>
    </row>
    <row r="281" spans="1:10" ht="27">
      <c r="A281" s="23">
        <v>274</v>
      </c>
      <c r="B281" s="24" t="s">
        <v>2</v>
      </c>
      <c r="C281" s="25" t="s">
        <v>516</v>
      </c>
      <c r="D281" s="24" t="s">
        <v>517</v>
      </c>
      <c r="E281" s="26" t="s">
        <v>519</v>
      </c>
      <c r="F281" s="26" t="s">
        <v>730</v>
      </c>
      <c r="G281" s="27"/>
      <c r="H281" s="27">
        <v>788778</v>
      </c>
      <c r="I281" s="28"/>
      <c r="J281" s="9" t="str">
        <f t="shared" si="20"/>
        <v>OPAC</v>
      </c>
    </row>
    <row r="282" spans="1:10" ht="17.25">
      <c r="A282" s="23">
        <v>275</v>
      </c>
      <c r="B282" s="24" t="s">
        <v>2</v>
      </c>
      <c r="C282" s="25" t="s">
        <v>520</v>
      </c>
      <c r="D282" s="24" t="s">
        <v>521</v>
      </c>
      <c r="E282" s="29" t="s">
        <v>522</v>
      </c>
      <c r="F282" s="26" t="s">
        <v>730</v>
      </c>
      <c r="G282" s="27"/>
      <c r="H282" s="27">
        <v>120995</v>
      </c>
      <c r="I282" s="28"/>
      <c r="J282" s="9" t="str">
        <f>HYPERLINK("http://klibs1.kj.yamagata-u.ac.jp/mylimedio/search/search.do?keyword=%23ID%3D"&amp;H282,"OPAC")</f>
        <v>OPAC</v>
      </c>
    </row>
    <row r="283" spans="1:10" ht="27">
      <c r="A283" s="23">
        <v>276</v>
      </c>
      <c r="B283" s="24" t="s">
        <v>2</v>
      </c>
      <c r="C283" s="25" t="s">
        <v>520</v>
      </c>
      <c r="D283" s="24" t="s">
        <v>521</v>
      </c>
      <c r="E283" s="29" t="s">
        <v>523</v>
      </c>
      <c r="F283" s="30" t="s">
        <v>524</v>
      </c>
      <c r="G283" s="27"/>
      <c r="H283" s="27"/>
      <c r="I283" s="28"/>
    </row>
    <row r="284" spans="1:10" ht="27">
      <c r="A284" s="23">
        <v>277</v>
      </c>
      <c r="B284" s="24" t="s">
        <v>2</v>
      </c>
      <c r="C284" s="25" t="s">
        <v>520</v>
      </c>
      <c r="D284" s="24" t="s">
        <v>521</v>
      </c>
      <c r="E284" s="29" t="s">
        <v>525</v>
      </c>
      <c r="F284" s="26" t="s">
        <v>730</v>
      </c>
      <c r="G284" s="27"/>
      <c r="H284" s="27">
        <v>8014</v>
      </c>
      <c r="I284" s="27">
        <v>8</v>
      </c>
      <c r="J284" s="9" t="str">
        <f>HYPERLINK("http://klibs1.kj.yamagata-u.ac.jp/mylimedio/search/search.do?keyword=%23ID%3D"&amp;H284,"農学部図書館にあり")</f>
        <v>農学部図書館にあり</v>
      </c>
    </row>
    <row r="285" spans="1:10" ht="27">
      <c r="A285" s="23">
        <v>278</v>
      </c>
      <c r="B285" s="24" t="s">
        <v>2</v>
      </c>
      <c r="C285" s="25" t="s">
        <v>520</v>
      </c>
      <c r="D285" s="24" t="s">
        <v>521</v>
      </c>
      <c r="E285" s="29" t="s">
        <v>526</v>
      </c>
      <c r="F285" s="26" t="s">
        <v>730</v>
      </c>
      <c r="G285" s="27"/>
      <c r="H285" s="27">
        <v>337706</v>
      </c>
      <c r="I285" s="28"/>
      <c r="J285" s="9" t="str">
        <f>HYPERLINK("http://klibs1.kj.yamagata-u.ac.jp/mylimedio/search/search.do?keyword=%23ID%3D"&amp;H285,"OPAC")</f>
        <v>OPAC</v>
      </c>
    </row>
    <row r="286" spans="1:10" ht="40.5">
      <c r="A286" s="23">
        <v>279</v>
      </c>
      <c r="B286" s="24" t="s">
        <v>2</v>
      </c>
      <c r="C286" s="25" t="s">
        <v>520</v>
      </c>
      <c r="D286" s="24" t="s">
        <v>521</v>
      </c>
      <c r="E286" s="29" t="s">
        <v>527</v>
      </c>
      <c r="F286" s="26" t="s">
        <v>730</v>
      </c>
      <c r="G286" s="27"/>
      <c r="H286" s="27">
        <v>301030</v>
      </c>
      <c r="I286" s="28"/>
      <c r="J286" s="9" t="str">
        <f t="shared" ref="J286:J299" si="21">HYPERLINK("http://klibs1.kj.yamagata-u.ac.jp/mylimedio/search/search.do?keyword=%23ID%3D"&amp;H286,"OPAC")</f>
        <v>OPAC</v>
      </c>
    </row>
    <row r="287" spans="1:10" ht="17.25">
      <c r="A287" s="23">
        <v>280</v>
      </c>
      <c r="B287" s="24" t="s">
        <v>2</v>
      </c>
      <c r="C287" s="25" t="s">
        <v>520</v>
      </c>
      <c r="D287" s="24" t="s">
        <v>521</v>
      </c>
      <c r="E287" s="29" t="s">
        <v>528</v>
      </c>
      <c r="F287" s="26" t="s">
        <v>730</v>
      </c>
      <c r="G287" s="27"/>
      <c r="H287" s="27">
        <v>157255</v>
      </c>
      <c r="I287" s="28"/>
      <c r="J287" s="9" t="str">
        <f t="shared" si="21"/>
        <v>OPAC</v>
      </c>
    </row>
    <row r="288" spans="1:10" ht="40.5">
      <c r="A288" s="23">
        <v>281</v>
      </c>
      <c r="B288" s="24" t="s">
        <v>2</v>
      </c>
      <c r="C288" s="25" t="s">
        <v>529</v>
      </c>
      <c r="D288" s="24" t="s">
        <v>430</v>
      </c>
      <c r="E288" s="26" t="s">
        <v>530</v>
      </c>
      <c r="F288" s="26" t="s">
        <v>730</v>
      </c>
      <c r="G288" s="27"/>
      <c r="H288" s="27">
        <v>792679</v>
      </c>
      <c r="I288" s="28"/>
      <c r="J288" s="9" t="str">
        <f t="shared" si="21"/>
        <v>OPAC</v>
      </c>
    </row>
    <row r="289" spans="1:10" ht="27">
      <c r="A289" s="23">
        <v>282</v>
      </c>
      <c r="B289" s="24" t="s">
        <v>2</v>
      </c>
      <c r="C289" s="25" t="s">
        <v>529</v>
      </c>
      <c r="D289" s="24" t="s">
        <v>430</v>
      </c>
      <c r="E289" s="26" t="s">
        <v>531</v>
      </c>
      <c r="F289" s="26" t="s">
        <v>730</v>
      </c>
      <c r="G289" s="31"/>
      <c r="H289" s="27">
        <v>482535</v>
      </c>
      <c r="I289" s="28"/>
      <c r="J289" s="9" t="str">
        <f t="shared" si="21"/>
        <v>OPAC</v>
      </c>
    </row>
    <row r="290" spans="1:10" ht="17.25">
      <c r="A290" s="23">
        <v>283</v>
      </c>
      <c r="B290" s="24" t="s">
        <v>2</v>
      </c>
      <c r="C290" s="25" t="s">
        <v>532</v>
      </c>
      <c r="D290" s="24" t="s">
        <v>533</v>
      </c>
      <c r="E290" s="29" t="s">
        <v>534</v>
      </c>
      <c r="F290" s="26" t="s">
        <v>730</v>
      </c>
      <c r="G290" s="27"/>
      <c r="H290" s="27">
        <v>123090</v>
      </c>
      <c r="I290" s="28"/>
      <c r="J290" s="9" t="str">
        <f t="shared" si="21"/>
        <v>OPAC</v>
      </c>
    </row>
    <row r="291" spans="1:10" ht="27">
      <c r="A291" s="23">
        <v>284</v>
      </c>
      <c r="B291" s="24" t="s">
        <v>2</v>
      </c>
      <c r="C291" s="25" t="s">
        <v>535</v>
      </c>
      <c r="D291" s="24" t="s">
        <v>536</v>
      </c>
      <c r="E291" s="29" t="s">
        <v>537</v>
      </c>
      <c r="F291" s="26" t="s">
        <v>730</v>
      </c>
      <c r="G291" s="27"/>
      <c r="H291" s="27">
        <v>660596</v>
      </c>
      <c r="I291" s="28"/>
      <c r="J291" s="9" t="str">
        <f t="shared" si="21"/>
        <v>OPAC</v>
      </c>
    </row>
    <row r="292" spans="1:10" ht="17.25">
      <c r="A292" s="23">
        <v>285</v>
      </c>
      <c r="B292" s="24" t="s">
        <v>2</v>
      </c>
      <c r="C292" s="25" t="s">
        <v>538</v>
      </c>
      <c r="D292" s="24" t="s">
        <v>183</v>
      </c>
      <c r="E292" s="26" t="s">
        <v>539</v>
      </c>
      <c r="F292" s="26" t="s">
        <v>730</v>
      </c>
      <c r="G292" s="27"/>
      <c r="H292" s="27">
        <v>481583</v>
      </c>
      <c r="I292" s="28"/>
      <c r="J292" s="9" t="str">
        <f t="shared" si="21"/>
        <v>OPAC</v>
      </c>
    </row>
    <row r="293" spans="1:10" ht="27">
      <c r="A293" s="23">
        <v>286</v>
      </c>
      <c r="B293" s="24" t="s">
        <v>2</v>
      </c>
      <c r="C293" s="25" t="s">
        <v>538</v>
      </c>
      <c r="D293" s="24" t="s">
        <v>183</v>
      </c>
      <c r="E293" s="26" t="s">
        <v>540</v>
      </c>
      <c r="F293" s="26" t="s">
        <v>730</v>
      </c>
      <c r="G293" s="31"/>
      <c r="H293" s="27">
        <v>137496</v>
      </c>
      <c r="I293" s="28"/>
      <c r="J293" s="9" t="str">
        <f t="shared" si="21"/>
        <v>OPAC</v>
      </c>
    </row>
    <row r="294" spans="1:10" ht="40.5">
      <c r="A294" s="23">
        <v>287</v>
      </c>
      <c r="B294" s="24" t="s">
        <v>2</v>
      </c>
      <c r="C294" s="25" t="s">
        <v>538</v>
      </c>
      <c r="D294" s="24" t="s">
        <v>183</v>
      </c>
      <c r="E294" s="30" t="s">
        <v>541</v>
      </c>
      <c r="F294" s="26" t="s">
        <v>730</v>
      </c>
      <c r="G294" s="31"/>
      <c r="H294" s="27">
        <v>157306</v>
      </c>
      <c r="I294" s="28"/>
      <c r="J294" s="9" t="str">
        <f t="shared" si="21"/>
        <v>OPAC</v>
      </c>
    </row>
    <row r="295" spans="1:10" ht="27">
      <c r="A295" s="23">
        <v>288</v>
      </c>
      <c r="B295" s="24" t="s">
        <v>2</v>
      </c>
      <c r="C295" s="25" t="s">
        <v>542</v>
      </c>
      <c r="D295" s="24" t="s">
        <v>183</v>
      </c>
      <c r="E295" s="26" t="s">
        <v>543</v>
      </c>
      <c r="F295" s="26" t="s">
        <v>730</v>
      </c>
      <c r="G295" s="27"/>
      <c r="H295" s="27">
        <v>145426</v>
      </c>
      <c r="I295" s="28"/>
      <c r="J295" s="9" t="str">
        <f t="shared" si="21"/>
        <v>OPAC</v>
      </c>
    </row>
    <row r="296" spans="1:10" ht="40.5">
      <c r="A296" s="23">
        <v>289</v>
      </c>
      <c r="B296" s="24" t="s">
        <v>2</v>
      </c>
      <c r="C296" s="25" t="s">
        <v>542</v>
      </c>
      <c r="D296" s="24" t="s">
        <v>183</v>
      </c>
      <c r="E296" s="26" t="s">
        <v>544</v>
      </c>
      <c r="F296" s="26" t="s">
        <v>730</v>
      </c>
      <c r="G296" s="31"/>
      <c r="H296" s="27">
        <v>799828</v>
      </c>
      <c r="I296" s="28"/>
      <c r="J296" s="9" t="str">
        <f t="shared" si="21"/>
        <v>OPAC</v>
      </c>
    </row>
    <row r="297" spans="1:10" ht="17.25">
      <c r="A297" s="23">
        <v>290</v>
      </c>
      <c r="B297" s="24" t="s">
        <v>2</v>
      </c>
      <c r="C297" s="25" t="s">
        <v>542</v>
      </c>
      <c r="D297" s="24" t="s">
        <v>183</v>
      </c>
      <c r="E297" s="30" t="s">
        <v>545</v>
      </c>
      <c r="F297" s="26" t="s">
        <v>730</v>
      </c>
      <c r="G297" s="31"/>
      <c r="H297" s="27">
        <v>337643</v>
      </c>
      <c r="I297" s="28"/>
      <c r="J297" s="9" t="str">
        <f t="shared" si="21"/>
        <v>OPAC</v>
      </c>
    </row>
    <row r="298" spans="1:10" ht="27">
      <c r="A298" s="23">
        <v>291</v>
      </c>
      <c r="B298" s="24" t="s">
        <v>2</v>
      </c>
      <c r="C298" s="25" t="s">
        <v>546</v>
      </c>
      <c r="D298" s="24" t="s">
        <v>547</v>
      </c>
      <c r="E298" s="29" t="s">
        <v>548</v>
      </c>
      <c r="F298" s="26" t="s">
        <v>730</v>
      </c>
      <c r="G298" s="27"/>
      <c r="H298" s="27">
        <v>854563</v>
      </c>
      <c r="I298" s="28"/>
      <c r="J298" s="9" t="str">
        <f t="shared" si="21"/>
        <v>OPAC</v>
      </c>
    </row>
    <row r="299" spans="1:10" ht="27">
      <c r="A299" s="23">
        <v>292</v>
      </c>
      <c r="B299" s="24" t="s">
        <v>2</v>
      </c>
      <c r="C299" s="25" t="s">
        <v>546</v>
      </c>
      <c r="D299" s="24" t="s">
        <v>547</v>
      </c>
      <c r="E299" s="26" t="s">
        <v>549</v>
      </c>
      <c r="F299" s="26" t="s">
        <v>730</v>
      </c>
      <c r="G299" s="31"/>
      <c r="H299" s="27">
        <v>660610</v>
      </c>
      <c r="I299" s="28"/>
      <c r="J299" s="9" t="str">
        <f t="shared" si="21"/>
        <v>OPAC</v>
      </c>
    </row>
    <row r="300" spans="1:10" ht="27">
      <c r="A300" s="23">
        <v>293</v>
      </c>
      <c r="B300" s="24" t="s">
        <v>2</v>
      </c>
      <c r="C300" s="25" t="s">
        <v>546</v>
      </c>
      <c r="D300" s="24" t="s">
        <v>547</v>
      </c>
      <c r="E300" s="26" t="s">
        <v>550</v>
      </c>
      <c r="F300" s="26" t="s">
        <v>730</v>
      </c>
      <c r="G300" s="31"/>
      <c r="H300" s="27">
        <v>281580</v>
      </c>
      <c r="I300" s="28"/>
      <c r="J300" s="9" t="str">
        <f>HYPERLINK("http://klibs1.kj.yamagata-u.ac.jp/mylimedio/search/search.do?keyword=%23ID%3D"&amp;H300,"OPAC")</f>
        <v>OPAC</v>
      </c>
    </row>
    <row r="301" spans="1:10" ht="40.5">
      <c r="A301" s="23">
        <v>294</v>
      </c>
      <c r="B301" s="24" t="s">
        <v>2</v>
      </c>
      <c r="C301" s="25" t="s">
        <v>546</v>
      </c>
      <c r="D301" s="24" t="s">
        <v>547</v>
      </c>
      <c r="E301" s="30" t="s">
        <v>551</v>
      </c>
      <c r="F301" s="26" t="s">
        <v>730</v>
      </c>
      <c r="G301" s="31"/>
      <c r="H301" s="27">
        <v>142743</v>
      </c>
      <c r="I301" s="28"/>
      <c r="J301" s="9" t="str">
        <f t="shared" ref="J301:J314" si="22">HYPERLINK("http://klibs1.kj.yamagata-u.ac.jp/mylimedio/search/search.do?keyword=%23ID%3D"&amp;H301,"OPAC")</f>
        <v>OPAC</v>
      </c>
    </row>
    <row r="302" spans="1:10" ht="27">
      <c r="A302" s="23">
        <v>295</v>
      </c>
      <c r="B302" s="24" t="s">
        <v>2</v>
      </c>
      <c r="C302" s="25" t="s">
        <v>546</v>
      </c>
      <c r="D302" s="24" t="s">
        <v>547</v>
      </c>
      <c r="E302" s="30" t="s">
        <v>552</v>
      </c>
      <c r="F302" s="26" t="s">
        <v>730</v>
      </c>
      <c r="G302" s="31"/>
      <c r="H302" s="27">
        <v>158556</v>
      </c>
      <c r="I302" s="28"/>
      <c r="J302" s="9" t="str">
        <f t="shared" si="22"/>
        <v>OPAC</v>
      </c>
    </row>
    <row r="303" spans="1:10" ht="40.5">
      <c r="A303" s="23">
        <v>296</v>
      </c>
      <c r="B303" s="24" t="s">
        <v>2</v>
      </c>
      <c r="C303" s="25" t="s">
        <v>546</v>
      </c>
      <c r="D303" s="24" t="s">
        <v>547</v>
      </c>
      <c r="E303" s="30" t="s">
        <v>553</v>
      </c>
      <c r="F303" s="26" t="s">
        <v>730</v>
      </c>
      <c r="G303" s="31"/>
      <c r="H303" s="27">
        <v>750770</v>
      </c>
      <c r="I303" s="28"/>
      <c r="J303" s="9" t="str">
        <f t="shared" si="22"/>
        <v>OPAC</v>
      </c>
    </row>
    <row r="304" spans="1:10" ht="27">
      <c r="A304" s="23">
        <v>297</v>
      </c>
      <c r="B304" s="24" t="s">
        <v>2</v>
      </c>
      <c r="C304" s="25" t="s">
        <v>554</v>
      </c>
      <c r="D304" s="24" t="s">
        <v>547</v>
      </c>
      <c r="E304" s="29" t="s">
        <v>555</v>
      </c>
      <c r="F304" s="26" t="s">
        <v>730</v>
      </c>
      <c r="G304" s="27"/>
      <c r="H304" s="27">
        <v>654563</v>
      </c>
      <c r="I304" s="28"/>
      <c r="J304" s="9" t="str">
        <f t="shared" si="22"/>
        <v>OPAC</v>
      </c>
    </row>
    <row r="305" spans="1:10" ht="27">
      <c r="A305" s="23">
        <v>298</v>
      </c>
      <c r="B305" s="24" t="s">
        <v>2</v>
      </c>
      <c r="C305" s="25" t="s">
        <v>554</v>
      </c>
      <c r="D305" s="24" t="s">
        <v>547</v>
      </c>
      <c r="E305" s="26" t="s">
        <v>549</v>
      </c>
      <c r="F305" s="26" t="s">
        <v>730</v>
      </c>
      <c r="G305" s="31"/>
      <c r="H305" s="27">
        <v>660610</v>
      </c>
      <c r="I305" s="28"/>
      <c r="J305" s="9" t="str">
        <f t="shared" si="22"/>
        <v>OPAC</v>
      </c>
    </row>
    <row r="306" spans="1:10" ht="27">
      <c r="A306" s="23">
        <v>299</v>
      </c>
      <c r="B306" s="24" t="s">
        <v>2</v>
      </c>
      <c r="C306" s="25" t="s">
        <v>554</v>
      </c>
      <c r="D306" s="24" t="s">
        <v>547</v>
      </c>
      <c r="E306" s="26" t="s">
        <v>556</v>
      </c>
      <c r="F306" s="26" t="s">
        <v>730</v>
      </c>
      <c r="G306" s="31"/>
      <c r="H306" s="27">
        <v>281580</v>
      </c>
      <c r="I306" s="28"/>
      <c r="J306" s="9" t="str">
        <f t="shared" si="22"/>
        <v>OPAC</v>
      </c>
    </row>
    <row r="307" spans="1:10" ht="27">
      <c r="A307" s="23">
        <v>300</v>
      </c>
      <c r="B307" s="24" t="s">
        <v>2</v>
      </c>
      <c r="C307" s="25" t="s">
        <v>554</v>
      </c>
      <c r="D307" s="24" t="s">
        <v>547</v>
      </c>
      <c r="E307" s="30" t="s">
        <v>557</v>
      </c>
      <c r="F307" s="26" t="s">
        <v>730</v>
      </c>
      <c r="G307" s="31"/>
      <c r="H307" s="27">
        <v>475160</v>
      </c>
      <c r="I307" s="28"/>
      <c r="J307" s="9" t="str">
        <f t="shared" si="22"/>
        <v>OPAC</v>
      </c>
    </row>
    <row r="308" spans="1:10" ht="27">
      <c r="A308" s="23">
        <v>301</v>
      </c>
      <c r="B308" s="24" t="s">
        <v>2</v>
      </c>
      <c r="C308" s="25" t="s">
        <v>554</v>
      </c>
      <c r="D308" s="24" t="s">
        <v>547</v>
      </c>
      <c r="E308" s="30" t="s">
        <v>558</v>
      </c>
      <c r="F308" s="26" t="s">
        <v>730</v>
      </c>
      <c r="G308" s="31"/>
      <c r="H308" s="27">
        <v>658963</v>
      </c>
      <c r="I308" s="28"/>
      <c r="J308" s="9" t="str">
        <f t="shared" si="22"/>
        <v>OPAC</v>
      </c>
    </row>
    <row r="309" spans="1:10" ht="27">
      <c r="A309" s="23">
        <v>302</v>
      </c>
      <c r="B309" s="24" t="s">
        <v>2</v>
      </c>
      <c r="C309" s="25" t="s">
        <v>559</v>
      </c>
      <c r="D309" s="24" t="s">
        <v>560</v>
      </c>
      <c r="E309" s="26" t="s">
        <v>562</v>
      </c>
      <c r="F309" s="26" t="s">
        <v>730</v>
      </c>
      <c r="G309" s="27"/>
      <c r="H309" s="27">
        <v>124740</v>
      </c>
      <c r="I309" s="28"/>
      <c r="J309" s="9" t="str">
        <f t="shared" si="22"/>
        <v>OPAC</v>
      </c>
    </row>
    <row r="310" spans="1:10" ht="17.25">
      <c r="A310" s="23">
        <v>303</v>
      </c>
      <c r="B310" s="24" t="s">
        <v>2</v>
      </c>
      <c r="C310" s="25" t="s">
        <v>559</v>
      </c>
      <c r="D310" s="24" t="s">
        <v>560</v>
      </c>
      <c r="E310" s="29" t="s">
        <v>563</v>
      </c>
      <c r="F310" s="26" t="s">
        <v>730</v>
      </c>
      <c r="G310" s="31"/>
      <c r="H310" s="27">
        <v>143218</v>
      </c>
      <c r="I310" s="28"/>
      <c r="J310" s="9" t="str">
        <f t="shared" si="22"/>
        <v>OPAC</v>
      </c>
    </row>
    <row r="311" spans="1:10" ht="17.25">
      <c r="A311" s="23">
        <v>304</v>
      </c>
      <c r="B311" s="24" t="s">
        <v>2</v>
      </c>
      <c r="C311" s="25" t="s">
        <v>559</v>
      </c>
      <c r="D311" s="24" t="s">
        <v>560</v>
      </c>
      <c r="E311" s="29" t="s">
        <v>564</v>
      </c>
      <c r="F311" s="26" t="s">
        <v>730</v>
      </c>
      <c r="G311" s="31"/>
      <c r="H311" s="27">
        <v>143219</v>
      </c>
      <c r="I311" s="28"/>
      <c r="J311" s="9" t="str">
        <f t="shared" si="22"/>
        <v>OPAC</v>
      </c>
    </row>
    <row r="312" spans="1:10" ht="17.25">
      <c r="A312" s="23">
        <v>305</v>
      </c>
      <c r="B312" s="24" t="s">
        <v>2</v>
      </c>
      <c r="C312" s="25" t="s">
        <v>559</v>
      </c>
      <c r="D312" s="24" t="s">
        <v>560</v>
      </c>
      <c r="E312" s="29" t="s">
        <v>565</v>
      </c>
      <c r="F312" s="26" t="s">
        <v>730</v>
      </c>
      <c r="G312" s="31"/>
      <c r="H312" s="27">
        <v>143221</v>
      </c>
      <c r="I312" s="28"/>
      <c r="J312" s="9" t="str">
        <f t="shared" si="22"/>
        <v>OPAC</v>
      </c>
    </row>
    <row r="313" spans="1:10" ht="17.25">
      <c r="A313" s="23">
        <v>306</v>
      </c>
      <c r="B313" s="24" t="s">
        <v>2</v>
      </c>
      <c r="C313" s="25" t="s">
        <v>559</v>
      </c>
      <c r="D313" s="24" t="s">
        <v>560</v>
      </c>
      <c r="E313" s="29" t="s">
        <v>566</v>
      </c>
      <c r="F313" s="26" t="s">
        <v>730</v>
      </c>
      <c r="G313" s="31"/>
      <c r="H313" s="27">
        <v>281381</v>
      </c>
      <c r="I313" s="28"/>
      <c r="J313" s="9" t="str">
        <f t="shared" si="22"/>
        <v>OPAC</v>
      </c>
    </row>
    <row r="314" spans="1:10" ht="17.25">
      <c r="A314" s="23">
        <v>307</v>
      </c>
      <c r="B314" s="24" t="s">
        <v>2</v>
      </c>
      <c r="C314" s="25" t="s">
        <v>559</v>
      </c>
      <c r="D314" s="24" t="s">
        <v>560</v>
      </c>
      <c r="E314" s="29" t="s">
        <v>567</v>
      </c>
      <c r="F314" s="26" t="s">
        <v>730</v>
      </c>
      <c r="G314" s="31"/>
      <c r="H314" s="27">
        <v>298296</v>
      </c>
      <c r="I314" s="28"/>
      <c r="J314" s="9" t="str">
        <f t="shared" si="22"/>
        <v>OPAC</v>
      </c>
    </row>
    <row r="315" spans="1:10" ht="27">
      <c r="A315" s="23">
        <v>308</v>
      </c>
      <c r="B315" s="24" t="s">
        <v>2</v>
      </c>
      <c r="C315" s="25" t="s">
        <v>568</v>
      </c>
      <c r="D315" s="24" t="s">
        <v>569</v>
      </c>
      <c r="E315" s="26" t="s">
        <v>570</v>
      </c>
      <c r="F315" s="26" t="s">
        <v>730</v>
      </c>
      <c r="G315" s="27"/>
      <c r="H315" s="27">
        <v>143221</v>
      </c>
      <c r="I315" s="28"/>
      <c r="J315" s="9" t="str">
        <f>HYPERLINK("http://klibs1.kj.yamagata-u.ac.jp/mylimedio/search/search.do?keyword=%23ID%3D"&amp;H315,"OPAC")</f>
        <v>OPAC</v>
      </c>
    </row>
    <row r="316" spans="1:10" ht="27">
      <c r="A316" s="23">
        <v>309</v>
      </c>
      <c r="B316" s="24" t="s">
        <v>2</v>
      </c>
      <c r="C316" s="25" t="s">
        <v>568</v>
      </c>
      <c r="D316" s="24" t="s">
        <v>569</v>
      </c>
      <c r="E316" s="26" t="s">
        <v>571</v>
      </c>
      <c r="F316" s="26" t="s">
        <v>730</v>
      </c>
      <c r="G316" s="27"/>
      <c r="H316" s="27">
        <v>143221</v>
      </c>
      <c r="I316" s="28"/>
      <c r="J316" s="9" t="str">
        <f t="shared" ref="J316:J326" si="23">HYPERLINK("http://klibs1.kj.yamagata-u.ac.jp/mylimedio/search/search.do?keyword=%23ID%3D"&amp;H316,"OPAC")</f>
        <v>OPAC</v>
      </c>
    </row>
    <row r="317" spans="1:10" ht="27">
      <c r="A317" s="23">
        <v>310</v>
      </c>
      <c r="B317" s="24" t="s">
        <v>2</v>
      </c>
      <c r="C317" s="25" t="s">
        <v>568</v>
      </c>
      <c r="D317" s="24" t="s">
        <v>569</v>
      </c>
      <c r="E317" s="26" t="s">
        <v>572</v>
      </c>
      <c r="F317" s="26" t="s">
        <v>730</v>
      </c>
      <c r="G317" s="27"/>
      <c r="H317" s="27">
        <v>124740</v>
      </c>
      <c r="I317" s="28"/>
      <c r="J317" s="9" t="str">
        <f t="shared" si="23"/>
        <v>OPAC</v>
      </c>
    </row>
    <row r="318" spans="1:10" ht="27">
      <c r="A318" s="23">
        <v>311</v>
      </c>
      <c r="B318" s="24" t="s">
        <v>2</v>
      </c>
      <c r="C318" s="25" t="s">
        <v>568</v>
      </c>
      <c r="D318" s="24" t="s">
        <v>569</v>
      </c>
      <c r="E318" s="26" t="s">
        <v>573</v>
      </c>
      <c r="F318" s="26" t="s">
        <v>730</v>
      </c>
      <c r="G318" s="27"/>
      <c r="H318" s="27">
        <v>337802</v>
      </c>
      <c r="I318" s="28"/>
      <c r="J318" s="9" t="str">
        <f t="shared" si="23"/>
        <v>OPAC</v>
      </c>
    </row>
    <row r="319" spans="1:10" ht="27">
      <c r="A319" s="23">
        <v>312</v>
      </c>
      <c r="B319" s="24" t="s">
        <v>2</v>
      </c>
      <c r="C319" s="25" t="s">
        <v>568</v>
      </c>
      <c r="D319" s="24" t="s">
        <v>569</v>
      </c>
      <c r="E319" s="26" t="s">
        <v>574</v>
      </c>
      <c r="F319" s="26" t="s">
        <v>730</v>
      </c>
      <c r="G319" s="27"/>
      <c r="H319" s="27">
        <v>158922</v>
      </c>
      <c r="I319" s="28"/>
      <c r="J319" s="9" t="str">
        <f t="shared" si="23"/>
        <v>OPAC</v>
      </c>
    </row>
    <row r="320" spans="1:10" ht="27">
      <c r="A320" s="23">
        <v>313</v>
      </c>
      <c r="B320" s="24" t="s">
        <v>2</v>
      </c>
      <c r="C320" s="25" t="s">
        <v>568</v>
      </c>
      <c r="D320" s="24" t="s">
        <v>569</v>
      </c>
      <c r="E320" s="26" t="s">
        <v>575</v>
      </c>
      <c r="F320" s="26" t="s">
        <v>730</v>
      </c>
      <c r="G320" s="27"/>
      <c r="H320" s="27">
        <v>247685</v>
      </c>
      <c r="I320" s="28"/>
      <c r="J320" s="9" t="str">
        <f t="shared" si="23"/>
        <v>OPAC</v>
      </c>
    </row>
    <row r="321" spans="1:10" ht="27">
      <c r="A321" s="23">
        <v>314</v>
      </c>
      <c r="B321" s="24" t="s">
        <v>2</v>
      </c>
      <c r="C321" s="25" t="s">
        <v>568</v>
      </c>
      <c r="D321" s="24" t="s">
        <v>569</v>
      </c>
      <c r="E321" s="26" t="s">
        <v>576</v>
      </c>
      <c r="F321" s="26" t="s">
        <v>730</v>
      </c>
      <c r="G321" s="27"/>
      <c r="H321" s="27">
        <v>281381</v>
      </c>
      <c r="I321" s="28"/>
      <c r="J321" s="9" t="str">
        <f t="shared" si="23"/>
        <v>OPAC</v>
      </c>
    </row>
    <row r="322" spans="1:10" ht="27">
      <c r="A322" s="23">
        <v>315</v>
      </c>
      <c r="B322" s="24" t="s">
        <v>2</v>
      </c>
      <c r="C322" s="25" t="s">
        <v>577</v>
      </c>
      <c r="D322" s="24" t="s">
        <v>560</v>
      </c>
      <c r="E322" s="26" t="s">
        <v>561</v>
      </c>
      <c r="F322" s="26" t="s">
        <v>730</v>
      </c>
      <c r="G322" s="27"/>
      <c r="H322" s="27">
        <v>124740</v>
      </c>
      <c r="I322" s="28"/>
      <c r="J322" s="9" t="str">
        <f t="shared" si="23"/>
        <v>OPAC</v>
      </c>
    </row>
    <row r="323" spans="1:10" ht="17.25">
      <c r="A323" s="23">
        <v>316</v>
      </c>
      <c r="B323" s="24" t="s">
        <v>2</v>
      </c>
      <c r="C323" s="25" t="s">
        <v>577</v>
      </c>
      <c r="D323" s="24" t="s">
        <v>560</v>
      </c>
      <c r="E323" s="29" t="s">
        <v>563</v>
      </c>
      <c r="F323" s="26" t="s">
        <v>730</v>
      </c>
      <c r="G323" s="27"/>
      <c r="H323" s="27">
        <v>143218</v>
      </c>
      <c r="I323" s="28"/>
      <c r="J323" s="9" t="str">
        <f t="shared" si="23"/>
        <v>OPAC</v>
      </c>
    </row>
    <row r="324" spans="1:10" ht="17.25">
      <c r="A324" s="23">
        <v>317</v>
      </c>
      <c r="B324" s="24" t="s">
        <v>2</v>
      </c>
      <c r="C324" s="25" t="s">
        <v>577</v>
      </c>
      <c r="D324" s="24" t="s">
        <v>560</v>
      </c>
      <c r="E324" s="29" t="s">
        <v>578</v>
      </c>
      <c r="F324" s="26" t="s">
        <v>730</v>
      </c>
      <c r="G324" s="27"/>
      <c r="H324" s="27">
        <v>143219</v>
      </c>
      <c r="I324" s="28"/>
      <c r="J324" s="9" t="str">
        <f t="shared" si="23"/>
        <v>OPAC</v>
      </c>
    </row>
    <row r="325" spans="1:10" ht="17.25">
      <c r="A325" s="23">
        <v>318</v>
      </c>
      <c r="B325" s="24" t="s">
        <v>2</v>
      </c>
      <c r="C325" s="25" t="s">
        <v>577</v>
      </c>
      <c r="D325" s="24" t="s">
        <v>560</v>
      </c>
      <c r="E325" s="29" t="s">
        <v>565</v>
      </c>
      <c r="F325" s="26" t="s">
        <v>730</v>
      </c>
      <c r="G325" s="27"/>
      <c r="H325" s="27">
        <v>143221</v>
      </c>
      <c r="I325" s="28"/>
      <c r="J325" s="9" t="str">
        <f t="shared" si="23"/>
        <v>OPAC</v>
      </c>
    </row>
    <row r="326" spans="1:10" ht="17.25">
      <c r="A326" s="23">
        <v>319</v>
      </c>
      <c r="B326" s="24" t="s">
        <v>2</v>
      </c>
      <c r="C326" s="25" t="s">
        <v>577</v>
      </c>
      <c r="D326" s="24" t="s">
        <v>560</v>
      </c>
      <c r="E326" s="29" t="s">
        <v>579</v>
      </c>
      <c r="F326" s="26" t="s">
        <v>730</v>
      </c>
      <c r="G326" s="27"/>
      <c r="H326" s="27">
        <v>281381</v>
      </c>
      <c r="I326" s="28"/>
      <c r="J326" s="9" t="str">
        <f t="shared" si="23"/>
        <v>OPAC</v>
      </c>
    </row>
    <row r="327" spans="1:10" ht="27">
      <c r="A327" s="23">
        <v>320</v>
      </c>
      <c r="B327" s="24" t="s">
        <v>2</v>
      </c>
      <c r="C327" s="25" t="s">
        <v>580</v>
      </c>
      <c r="D327" s="24" t="s">
        <v>581</v>
      </c>
      <c r="E327" s="26" t="s">
        <v>582</v>
      </c>
      <c r="F327" s="26" t="s">
        <v>408</v>
      </c>
      <c r="G327" s="27"/>
      <c r="H327" s="27">
        <v>142571</v>
      </c>
      <c r="I327" s="28"/>
      <c r="J327" s="9" t="str">
        <f>HYPERLINK("http://klibs1.kj.yamagata-u.ac.jp/mylimedio/search/search.do?keyword=%23ID%3D"&amp;H327,"OPAC")</f>
        <v>OPAC</v>
      </c>
    </row>
    <row r="328" spans="1:10" ht="27">
      <c r="A328" s="23"/>
      <c r="B328" s="24" t="s">
        <v>2</v>
      </c>
      <c r="C328" s="25" t="s">
        <v>580</v>
      </c>
      <c r="D328" s="24" t="s">
        <v>581</v>
      </c>
      <c r="E328" s="26" t="s">
        <v>583</v>
      </c>
      <c r="F328" s="26" t="s">
        <v>584</v>
      </c>
      <c r="G328" s="27"/>
      <c r="H328" s="27">
        <v>142574</v>
      </c>
      <c r="I328" s="28"/>
      <c r="J328" s="9" t="str">
        <f>HYPERLINK("http://klibs1.kj.yamagata-u.ac.jp/mylimedio/search/search.do?keyword=%23ID%3D"&amp;H328,"OPAC")</f>
        <v>OPAC</v>
      </c>
    </row>
    <row r="329" spans="1:10" ht="27">
      <c r="A329" s="23">
        <v>321</v>
      </c>
      <c r="B329" s="24" t="s">
        <v>2</v>
      </c>
      <c r="C329" s="25" t="s">
        <v>580</v>
      </c>
      <c r="D329" s="24" t="s">
        <v>581</v>
      </c>
      <c r="E329" s="30" t="s">
        <v>585</v>
      </c>
      <c r="F329" s="26" t="s">
        <v>586</v>
      </c>
      <c r="G329" s="31"/>
      <c r="H329" s="27"/>
      <c r="I329" s="28"/>
    </row>
    <row r="330" spans="1:10" ht="27">
      <c r="A330" s="23">
        <v>322</v>
      </c>
      <c r="B330" s="24" t="s">
        <v>2</v>
      </c>
      <c r="C330" s="25" t="s">
        <v>580</v>
      </c>
      <c r="D330" s="24" t="s">
        <v>581</v>
      </c>
      <c r="E330" s="30" t="s">
        <v>587</v>
      </c>
      <c r="F330" s="26" t="s">
        <v>730</v>
      </c>
      <c r="G330" s="31"/>
      <c r="H330" s="27">
        <v>288960</v>
      </c>
      <c r="I330" s="28"/>
      <c r="J330" s="9" t="str">
        <f t="shared" ref="J330:J331" si="24">HYPERLINK("http://klibs1.kj.yamagata-u.ac.jp/mylimedio/search/search.do?keyword=%23ID%3D"&amp;H330,"OPAC")</f>
        <v>OPAC</v>
      </c>
    </row>
    <row r="331" spans="1:10" ht="27">
      <c r="A331" s="23">
        <v>323</v>
      </c>
      <c r="B331" s="24" t="s">
        <v>2</v>
      </c>
      <c r="C331" s="25" t="s">
        <v>588</v>
      </c>
      <c r="D331" s="24" t="s">
        <v>581</v>
      </c>
      <c r="E331" s="26" t="s">
        <v>589</v>
      </c>
      <c r="F331" s="26" t="s">
        <v>730</v>
      </c>
      <c r="G331" s="27"/>
      <c r="H331" s="27">
        <v>779695</v>
      </c>
      <c r="I331" s="28"/>
      <c r="J331" s="9" t="str">
        <f t="shared" si="24"/>
        <v>OPAC</v>
      </c>
    </row>
    <row r="332" spans="1:10" ht="27">
      <c r="A332" s="23">
        <v>324</v>
      </c>
      <c r="B332" s="24" t="s">
        <v>2</v>
      </c>
      <c r="C332" s="25" t="s">
        <v>588</v>
      </c>
      <c r="D332" s="24" t="s">
        <v>581</v>
      </c>
      <c r="E332" s="30" t="s">
        <v>590</v>
      </c>
      <c r="F332" s="26" t="s">
        <v>730</v>
      </c>
      <c r="G332" s="27"/>
      <c r="H332" s="27">
        <v>193405</v>
      </c>
      <c r="I332" s="28"/>
      <c r="J332" s="9" t="str">
        <f>HYPERLINK("http://klibs1.kj.yamagata-u.ac.jp/mylimedio/search/search.do?keyword=%23ID%3D"&amp;H332,"OPAC")</f>
        <v>OPAC</v>
      </c>
    </row>
    <row r="333" spans="1:10" ht="27">
      <c r="A333" s="23">
        <v>325</v>
      </c>
      <c r="B333" s="24" t="s">
        <v>2</v>
      </c>
      <c r="C333" s="25" t="s">
        <v>588</v>
      </c>
      <c r="D333" s="24" t="s">
        <v>581</v>
      </c>
      <c r="E333" s="30" t="s">
        <v>591</v>
      </c>
      <c r="F333" s="26" t="s">
        <v>730</v>
      </c>
      <c r="G333" s="27"/>
      <c r="H333" s="27">
        <v>145835</v>
      </c>
      <c r="I333" s="28"/>
      <c r="J333" s="9" t="str">
        <f t="shared" ref="J333:J344" si="25">HYPERLINK("http://klibs1.kj.yamagata-u.ac.jp/mylimedio/search/search.do?keyword=%23ID%3D"&amp;H333,"OPAC")</f>
        <v>OPAC</v>
      </c>
    </row>
    <row r="334" spans="1:10" ht="27">
      <c r="A334" s="23">
        <v>326</v>
      </c>
      <c r="B334" s="24" t="s">
        <v>2</v>
      </c>
      <c r="C334" s="25" t="s">
        <v>588</v>
      </c>
      <c r="D334" s="24" t="s">
        <v>581</v>
      </c>
      <c r="E334" s="30" t="s">
        <v>592</v>
      </c>
      <c r="F334" s="26" t="s">
        <v>730</v>
      </c>
      <c r="G334" s="27"/>
      <c r="H334" s="27">
        <v>142743</v>
      </c>
      <c r="I334" s="28"/>
      <c r="J334" s="9" t="str">
        <f t="shared" si="25"/>
        <v>OPAC</v>
      </c>
    </row>
    <row r="335" spans="1:10" ht="40.5">
      <c r="A335" s="23">
        <v>327</v>
      </c>
      <c r="B335" s="24" t="s">
        <v>2</v>
      </c>
      <c r="C335" s="25" t="s">
        <v>593</v>
      </c>
      <c r="D335" s="24" t="s">
        <v>594</v>
      </c>
      <c r="E335" s="26" t="s">
        <v>595</v>
      </c>
      <c r="F335" s="26" t="s">
        <v>730</v>
      </c>
      <c r="G335" s="27"/>
      <c r="H335" s="27">
        <v>121400</v>
      </c>
      <c r="I335" s="28"/>
      <c r="J335" s="9" t="str">
        <f t="shared" si="25"/>
        <v>OPAC</v>
      </c>
    </row>
    <row r="336" spans="1:10" ht="27">
      <c r="A336" s="23">
        <v>328</v>
      </c>
      <c r="B336" s="24" t="s">
        <v>2</v>
      </c>
      <c r="C336" s="25" t="s">
        <v>593</v>
      </c>
      <c r="D336" s="24" t="s">
        <v>594</v>
      </c>
      <c r="E336" s="26" t="s">
        <v>596</v>
      </c>
      <c r="F336" s="26" t="s">
        <v>730</v>
      </c>
      <c r="G336" s="27"/>
      <c r="H336" s="27">
        <v>149600</v>
      </c>
      <c r="I336" s="28"/>
      <c r="J336" s="9" t="str">
        <f t="shared" si="25"/>
        <v>OPAC</v>
      </c>
    </row>
    <row r="337" spans="1:10" ht="27">
      <c r="A337" s="23">
        <v>329</v>
      </c>
      <c r="B337" s="24" t="s">
        <v>2</v>
      </c>
      <c r="C337" s="25" t="s">
        <v>597</v>
      </c>
      <c r="D337" s="24" t="s">
        <v>598</v>
      </c>
      <c r="E337" s="26" t="s">
        <v>599</v>
      </c>
      <c r="F337" s="26" t="s">
        <v>730</v>
      </c>
      <c r="G337" s="31"/>
      <c r="H337" s="27">
        <v>141560</v>
      </c>
      <c r="I337" s="28"/>
      <c r="J337" s="9" t="str">
        <f t="shared" si="25"/>
        <v>OPAC</v>
      </c>
    </row>
    <row r="338" spans="1:10" ht="17.25">
      <c r="A338" s="23">
        <v>330</v>
      </c>
      <c r="B338" s="24" t="s">
        <v>2</v>
      </c>
      <c r="C338" s="25" t="s">
        <v>600</v>
      </c>
      <c r="D338" s="24" t="s">
        <v>533</v>
      </c>
      <c r="E338" s="29" t="s">
        <v>601</v>
      </c>
      <c r="F338" s="26" t="s">
        <v>730</v>
      </c>
      <c r="G338" s="27"/>
      <c r="H338" s="27">
        <v>123090</v>
      </c>
      <c r="I338" s="28"/>
      <c r="J338" s="9" t="str">
        <f t="shared" si="25"/>
        <v>OPAC</v>
      </c>
    </row>
    <row r="339" spans="1:10" ht="27">
      <c r="A339" s="23">
        <v>331</v>
      </c>
      <c r="B339" s="24" t="s">
        <v>2</v>
      </c>
      <c r="C339" s="25" t="s">
        <v>602</v>
      </c>
      <c r="D339" s="24" t="s">
        <v>603</v>
      </c>
      <c r="E339" s="29" t="s">
        <v>604</v>
      </c>
      <c r="F339" s="26" t="s">
        <v>730</v>
      </c>
      <c r="G339" s="27"/>
      <c r="H339" s="27">
        <v>344697</v>
      </c>
      <c r="I339" s="28"/>
      <c r="J339" s="9" t="str">
        <f t="shared" si="25"/>
        <v>OPAC</v>
      </c>
    </row>
    <row r="340" spans="1:10" ht="27">
      <c r="A340" s="23">
        <v>332</v>
      </c>
      <c r="B340" s="24" t="s">
        <v>2</v>
      </c>
      <c r="C340" s="25" t="s">
        <v>605</v>
      </c>
      <c r="D340" s="24" t="s">
        <v>603</v>
      </c>
      <c r="E340" s="26" t="s">
        <v>606</v>
      </c>
      <c r="F340" s="26" t="s">
        <v>730</v>
      </c>
      <c r="G340" s="27"/>
      <c r="H340" s="27">
        <v>174359</v>
      </c>
      <c r="I340" s="28"/>
      <c r="J340" s="9" t="str">
        <f t="shared" si="25"/>
        <v>OPAC</v>
      </c>
    </row>
    <row r="341" spans="1:10" ht="27">
      <c r="A341" s="23">
        <v>333</v>
      </c>
      <c r="B341" s="24" t="s">
        <v>2</v>
      </c>
      <c r="C341" s="25" t="s">
        <v>605</v>
      </c>
      <c r="D341" s="24" t="s">
        <v>603</v>
      </c>
      <c r="E341" s="26" t="s">
        <v>607</v>
      </c>
      <c r="F341" s="26" t="s">
        <v>730</v>
      </c>
      <c r="G341" s="31"/>
      <c r="H341" s="27">
        <v>475160</v>
      </c>
      <c r="I341" s="28"/>
      <c r="J341" s="9" t="str">
        <f t="shared" si="25"/>
        <v>OPAC</v>
      </c>
    </row>
    <row r="342" spans="1:10" ht="40.5">
      <c r="A342" s="23">
        <v>334</v>
      </c>
      <c r="B342" s="24" t="s">
        <v>2</v>
      </c>
      <c r="C342" s="25" t="s">
        <v>605</v>
      </c>
      <c r="D342" s="24" t="s">
        <v>603</v>
      </c>
      <c r="E342" s="30" t="s">
        <v>608</v>
      </c>
      <c r="F342" s="26" t="s">
        <v>730</v>
      </c>
      <c r="G342" s="31"/>
      <c r="H342" s="27">
        <v>281575</v>
      </c>
      <c r="I342" s="28"/>
      <c r="J342" s="9" t="str">
        <f t="shared" si="25"/>
        <v>OPAC</v>
      </c>
    </row>
    <row r="343" spans="1:10" ht="40.5">
      <c r="A343" s="23">
        <v>335</v>
      </c>
      <c r="B343" s="24" t="s">
        <v>2</v>
      </c>
      <c r="C343" s="25" t="s">
        <v>605</v>
      </c>
      <c r="D343" s="24" t="s">
        <v>603</v>
      </c>
      <c r="E343" s="30" t="s">
        <v>609</v>
      </c>
      <c r="F343" s="26" t="s">
        <v>730</v>
      </c>
      <c r="G343" s="31"/>
      <c r="H343" s="27">
        <v>322711</v>
      </c>
      <c r="I343" s="28"/>
      <c r="J343" s="9" t="str">
        <f t="shared" si="25"/>
        <v>OPAC</v>
      </c>
    </row>
    <row r="344" spans="1:10" ht="27">
      <c r="A344" s="23">
        <v>336</v>
      </c>
      <c r="B344" s="24" t="s">
        <v>2</v>
      </c>
      <c r="C344" s="25" t="s">
        <v>605</v>
      </c>
      <c r="D344" s="24" t="s">
        <v>603</v>
      </c>
      <c r="E344" s="30" t="s">
        <v>610</v>
      </c>
      <c r="F344" s="26" t="s">
        <v>730</v>
      </c>
      <c r="G344" s="31"/>
      <c r="H344" s="27">
        <v>779598</v>
      </c>
      <c r="I344" s="28"/>
      <c r="J344" s="9" t="str">
        <f t="shared" si="25"/>
        <v>OPAC</v>
      </c>
    </row>
    <row r="345" spans="1:10" ht="27">
      <c r="A345" s="23">
        <v>337</v>
      </c>
      <c r="B345" s="24" t="s">
        <v>2</v>
      </c>
      <c r="C345" s="25" t="s">
        <v>611</v>
      </c>
      <c r="D345" s="24" t="s">
        <v>594</v>
      </c>
      <c r="E345" s="29" t="s">
        <v>612</v>
      </c>
      <c r="F345" s="26" t="s">
        <v>730</v>
      </c>
      <c r="G345" s="27"/>
      <c r="H345" s="27">
        <v>122353</v>
      </c>
      <c r="I345" s="28"/>
      <c r="J345" s="9" t="str">
        <f>HYPERLINK("http://klibs1.kj.yamagata-u.ac.jp/mylimedio/search/search.do?keyword=%23ID%3D"&amp;H345,"OPAC")</f>
        <v>OPAC</v>
      </c>
    </row>
    <row r="346" spans="1:10" ht="27">
      <c r="A346" s="23">
        <v>338</v>
      </c>
      <c r="B346" s="24" t="s">
        <v>2</v>
      </c>
      <c r="C346" s="25" t="s">
        <v>611</v>
      </c>
      <c r="D346" s="24" t="s">
        <v>594</v>
      </c>
      <c r="E346" s="26" t="s">
        <v>613</v>
      </c>
      <c r="F346" s="26" t="s">
        <v>614</v>
      </c>
      <c r="G346" s="31"/>
      <c r="H346" s="27"/>
      <c r="I346" s="28"/>
      <c r="J346" s="9"/>
    </row>
    <row r="347" spans="1:10" ht="27">
      <c r="A347" s="23">
        <v>339</v>
      </c>
      <c r="B347" s="24" t="s">
        <v>2</v>
      </c>
      <c r="C347" s="25" t="s">
        <v>611</v>
      </c>
      <c r="D347" s="24" t="s">
        <v>594</v>
      </c>
      <c r="E347" s="26" t="s">
        <v>615</v>
      </c>
      <c r="F347" s="26" t="s">
        <v>616</v>
      </c>
      <c r="G347" s="31"/>
      <c r="H347" s="27">
        <v>119536</v>
      </c>
      <c r="I347" s="28"/>
      <c r="J347" s="9" t="str">
        <f>HYPERLINK("http://klibs1.kj.yamagata-u.ac.jp/mylimedio/search/search.do?keyword=%23ID%3D"&amp;H347,"OPAC")</f>
        <v>OPAC</v>
      </c>
    </row>
    <row r="348" spans="1:10" ht="27">
      <c r="A348" s="23">
        <v>340</v>
      </c>
      <c r="B348" s="24" t="s">
        <v>2</v>
      </c>
      <c r="C348" s="25" t="s">
        <v>611</v>
      </c>
      <c r="D348" s="24" t="s">
        <v>594</v>
      </c>
      <c r="E348" s="30" t="s">
        <v>617</v>
      </c>
      <c r="F348" s="26" t="s">
        <v>618</v>
      </c>
      <c r="G348" s="31"/>
      <c r="H348" s="27">
        <v>173743</v>
      </c>
      <c r="I348" s="28"/>
      <c r="J348" s="9" t="str">
        <f>HYPERLINK("http://klibs1.kj.yamagata-u.ac.jp/mylimedio/search/search.do?keyword=%23ID%3D"&amp;H348,"OPAC")</f>
        <v>OPAC</v>
      </c>
    </row>
    <row r="349" spans="1:10" ht="40.5">
      <c r="A349" s="23">
        <v>341</v>
      </c>
      <c r="B349" s="24" t="s">
        <v>2</v>
      </c>
      <c r="C349" s="25" t="s">
        <v>619</v>
      </c>
      <c r="D349" s="24" t="s">
        <v>536</v>
      </c>
      <c r="E349" s="26" t="s">
        <v>620</v>
      </c>
      <c r="F349" s="26" t="s">
        <v>730</v>
      </c>
      <c r="G349" s="27"/>
      <c r="H349" s="27">
        <v>283960</v>
      </c>
      <c r="I349" s="28"/>
      <c r="J349" s="9" t="str">
        <f>HYPERLINK("http://klibs1.kj.yamagata-u.ac.jp/mylimedio/search/search.do?keyword=%23ID%3D"&amp;H349,"OPAC")</f>
        <v>OPAC</v>
      </c>
    </row>
    <row r="350" spans="1:10" ht="27">
      <c r="A350" s="23">
        <v>342</v>
      </c>
      <c r="B350" s="24" t="s">
        <v>2</v>
      </c>
      <c r="C350" s="25" t="s">
        <v>619</v>
      </c>
      <c r="D350" s="24" t="s">
        <v>536</v>
      </c>
      <c r="E350" s="26" t="s">
        <v>621</v>
      </c>
      <c r="F350" s="26" t="s">
        <v>730</v>
      </c>
      <c r="G350" s="31"/>
      <c r="H350" s="27">
        <v>281361</v>
      </c>
      <c r="I350" s="28"/>
      <c r="J350" s="9" t="str">
        <f t="shared" ref="J350:J351" si="26">HYPERLINK("http://klibs1.kj.yamagata-u.ac.jp/mylimedio/search/search.do?keyword=%23ID%3D"&amp;H350,"OPAC")</f>
        <v>OPAC</v>
      </c>
    </row>
    <row r="351" spans="1:10" ht="27">
      <c r="A351" s="23">
        <v>343</v>
      </c>
      <c r="B351" s="24" t="s">
        <v>2</v>
      </c>
      <c r="C351" s="25" t="s">
        <v>619</v>
      </c>
      <c r="D351" s="24" t="s">
        <v>536</v>
      </c>
      <c r="E351" s="26" t="s">
        <v>622</v>
      </c>
      <c r="F351" s="26" t="s">
        <v>730</v>
      </c>
      <c r="G351" s="31"/>
      <c r="H351" s="27">
        <v>283118</v>
      </c>
      <c r="I351" s="28"/>
      <c r="J351" s="9" t="str">
        <f t="shared" si="26"/>
        <v>OPAC</v>
      </c>
    </row>
    <row r="352" spans="1:10" ht="27">
      <c r="A352" s="23">
        <v>344</v>
      </c>
      <c r="B352" s="24" t="s">
        <v>2</v>
      </c>
      <c r="C352" s="25" t="s">
        <v>619</v>
      </c>
      <c r="D352" s="24" t="s">
        <v>536</v>
      </c>
      <c r="E352" s="30" t="s">
        <v>623</v>
      </c>
      <c r="F352" s="26" t="s">
        <v>730</v>
      </c>
      <c r="G352" s="31"/>
      <c r="H352" s="27">
        <v>172695</v>
      </c>
      <c r="I352" s="28"/>
      <c r="J352" s="9" t="str">
        <f>HYPERLINK("http://klibs1.kj.yamagata-u.ac.jp/mylimedio/search/search.do?keyword=%23ID%3D"&amp;H352,"OPAC")</f>
        <v>OPAC</v>
      </c>
    </row>
    <row r="353" spans="1:10" ht="27">
      <c r="A353" s="23">
        <v>345</v>
      </c>
      <c r="B353" s="24" t="s">
        <v>2</v>
      </c>
      <c r="C353" s="25" t="s">
        <v>619</v>
      </c>
      <c r="D353" s="24" t="s">
        <v>536</v>
      </c>
      <c r="E353" s="30" t="s">
        <v>624</v>
      </c>
      <c r="F353" s="26" t="s">
        <v>730</v>
      </c>
      <c r="G353" s="31"/>
      <c r="H353" s="27">
        <v>136354</v>
      </c>
      <c r="I353" s="28"/>
      <c r="J353" s="9" t="str">
        <f t="shared" ref="J353:J362" si="27">HYPERLINK("http://klibs1.kj.yamagata-u.ac.jp/mylimedio/search/search.do?keyword=%23ID%3D"&amp;H353,"OPAC")</f>
        <v>OPAC</v>
      </c>
    </row>
    <row r="354" spans="1:10" ht="27">
      <c r="A354" s="23">
        <v>346</v>
      </c>
      <c r="B354" s="24" t="s">
        <v>2</v>
      </c>
      <c r="C354" s="25" t="s">
        <v>625</v>
      </c>
      <c r="D354" s="24" t="s">
        <v>569</v>
      </c>
      <c r="E354" s="26" t="s">
        <v>626</v>
      </c>
      <c r="F354" s="26" t="s">
        <v>730</v>
      </c>
      <c r="G354" s="31"/>
      <c r="H354" s="27">
        <v>172961</v>
      </c>
      <c r="I354" s="28"/>
      <c r="J354" s="9" t="str">
        <f t="shared" si="27"/>
        <v>OPAC</v>
      </c>
    </row>
    <row r="355" spans="1:10" ht="27">
      <c r="A355" s="23">
        <v>347</v>
      </c>
      <c r="B355" s="24" t="s">
        <v>2</v>
      </c>
      <c r="C355" s="25" t="s">
        <v>625</v>
      </c>
      <c r="D355" s="24" t="s">
        <v>569</v>
      </c>
      <c r="E355" s="29" t="s">
        <v>627</v>
      </c>
      <c r="F355" s="26" t="s">
        <v>730</v>
      </c>
      <c r="G355" s="31"/>
      <c r="H355" s="27">
        <v>482560</v>
      </c>
      <c r="I355" s="28"/>
      <c r="J355" s="9" t="str">
        <f t="shared" si="27"/>
        <v>OPAC</v>
      </c>
    </row>
    <row r="356" spans="1:10" ht="27">
      <c r="A356" s="23">
        <v>348</v>
      </c>
      <c r="B356" s="24" t="s">
        <v>2</v>
      </c>
      <c r="C356" s="25" t="s">
        <v>625</v>
      </c>
      <c r="D356" s="24" t="s">
        <v>569</v>
      </c>
      <c r="E356" s="29" t="s">
        <v>628</v>
      </c>
      <c r="F356" s="26" t="s">
        <v>730</v>
      </c>
      <c r="G356" s="31"/>
      <c r="H356" s="27">
        <v>150047</v>
      </c>
      <c r="I356" s="28"/>
      <c r="J356" s="9" t="str">
        <f t="shared" si="27"/>
        <v>OPAC</v>
      </c>
    </row>
    <row r="357" spans="1:10" ht="27">
      <c r="A357" s="23">
        <v>349</v>
      </c>
      <c r="B357" s="24" t="s">
        <v>2</v>
      </c>
      <c r="C357" s="25" t="s">
        <v>625</v>
      </c>
      <c r="D357" s="24" t="s">
        <v>569</v>
      </c>
      <c r="E357" s="29" t="s">
        <v>629</v>
      </c>
      <c r="F357" s="26" t="s">
        <v>730</v>
      </c>
      <c r="G357" s="31"/>
      <c r="H357" s="27">
        <v>160000</v>
      </c>
      <c r="I357" s="28"/>
      <c r="J357" s="9" t="str">
        <f t="shared" si="27"/>
        <v>OPAC</v>
      </c>
    </row>
    <row r="358" spans="1:10" ht="27">
      <c r="A358" s="23">
        <v>350</v>
      </c>
      <c r="B358" s="24" t="s">
        <v>2</v>
      </c>
      <c r="C358" s="25" t="s">
        <v>625</v>
      </c>
      <c r="D358" s="24" t="s">
        <v>569</v>
      </c>
      <c r="E358" s="29" t="s">
        <v>630</v>
      </c>
      <c r="F358" s="26" t="s">
        <v>730</v>
      </c>
      <c r="G358" s="31"/>
      <c r="H358" s="27">
        <v>321332</v>
      </c>
      <c r="I358" s="28"/>
      <c r="J358" s="9" t="str">
        <f t="shared" si="27"/>
        <v>OPAC</v>
      </c>
    </row>
    <row r="359" spans="1:10" ht="27">
      <c r="A359" s="23">
        <v>351</v>
      </c>
      <c r="B359" s="24" t="s">
        <v>2</v>
      </c>
      <c r="C359" s="25" t="s">
        <v>631</v>
      </c>
      <c r="D359" s="24" t="s">
        <v>581</v>
      </c>
      <c r="E359" s="26" t="s">
        <v>632</v>
      </c>
      <c r="F359" s="26" t="s">
        <v>730</v>
      </c>
      <c r="G359" s="27"/>
      <c r="H359" s="27">
        <v>779695</v>
      </c>
      <c r="I359" s="28"/>
      <c r="J359" s="9" t="str">
        <f t="shared" si="27"/>
        <v>OPAC</v>
      </c>
    </row>
    <row r="360" spans="1:10" ht="17.25">
      <c r="A360" s="23">
        <v>352</v>
      </c>
      <c r="B360" s="24" t="s">
        <v>2</v>
      </c>
      <c r="C360" s="25" t="s">
        <v>631</v>
      </c>
      <c r="D360" s="24" t="s">
        <v>581</v>
      </c>
      <c r="E360" s="26" t="s">
        <v>633</v>
      </c>
      <c r="F360" s="26" t="s">
        <v>730</v>
      </c>
      <c r="G360" s="31"/>
      <c r="H360" s="27">
        <v>142600</v>
      </c>
      <c r="I360" s="28"/>
      <c r="J360" s="9" t="str">
        <f t="shared" si="27"/>
        <v>OPAC</v>
      </c>
    </row>
    <row r="361" spans="1:10" ht="27">
      <c r="A361" s="23">
        <v>353</v>
      </c>
      <c r="B361" s="24" t="s">
        <v>2</v>
      </c>
      <c r="C361" s="25" t="s">
        <v>631</v>
      </c>
      <c r="D361" s="24" t="s">
        <v>581</v>
      </c>
      <c r="E361" s="30" t="s">
        <v>634</v>
      </c>
      <c r="F361" s="26" t="s">
        <v>730</v>
      </c>
      <c r="G361" s="31"/>
      <c r="H361" s="27">
        <v>124833</v>
      </c>
      <c r="I361" s="28"/>
      <c r="J361" s="9" t="str">
        <f t="shared" si="27"/>
        <v>OPAC</v>
      </c>
    </row>
    <row r="362" spans="1:10" ht="17.25">
      <c r="A362" s="23">
        <v>354</v>
      </c>
      <c r="B362" s="24" t="s">
        <v>2</v>
      </c>
      <c r="C362" s="25" t="s">
        <v>635</v>
      </c>
      <c r="D362" s="24" t="s">
        <v>636</v>
      </c>
      <c r="E362" s="26" t="s">
        <v>637</v>
      </c>
      <c r="F362" s="26" t="s">
        <v>730</v>
      </c>
      <c r="G362" s="27"/>
      <c r="H362" s="27">
        <v>242598</v>
      </c>
      <c r="I362" s="28"/>
      <c r="J362" s="9" t="str">
        <f t="shared" si="27"/>
        <v>OPAC</v>
      </c>
    </row>
    <row r="363" spans="1:10" ht="27">
      <c r="A363" s="23">
        <v>355</v>
      </c>
      <c r="B363" s="24" t="s">
        <v>2</v>
      </c>
      <c r="C363" s="25" t="s">
        <v>635</v>
      </c>
      <c r="D363" s="24" t="s">
        <v>636</v>
      </c>
      <c r="E363" s="26" t="s">
        <v>638</v>
      </c>
      <c r="F363" s="26" t="s">
        <v>503</v>
      </c>
      <c r="G363" s="31"/>
      <c r="H363" s="27" t="s">
        <v>639</v>
      </c>
      <c r="I363" s="28"/>
      <c r="J363" s="9" t="str">
        <f>HYPERLINK(H363,"OPAC")</f>
        <v>OPAC</v>
      </c>
    </row>
    <row r="364" spans="1:10" ht="27">
      <c r="A364" s="23">
        <v>356</v>
      </c>
      <c r="B364" s="24" t="s">
        <v>2</v>
      </c>
      <c r="C364" s="25" t="s">
        <v>635</v>
      </c>
      <c r="D364" s="24" t="s">
        <v>636</v>
      </c>
      <c r="E364" s="30" t="s">
        <v>640</v>
      </c>
      <c r="F364" s="26" t="s">
        <v>730</v>
      </c>
      <c r="G364" s="31"/>
      <c r="H364" s="27">
        <v>298408</v>
      </c>
      <c r="I364" s="28"/>
      <c r="J364" s="9" t="str">
        <f t="shared" ref="J364:J367" si="28">HYPERLINK("http://klibs1.kj.yamagata-u.ac.jp/mylimedio/search/search.do?keyword=%23ID%3D"&amp;H364,"OPAC")</f>
        <v>OPAC</v>
      </c>
    </row>
    <row r="365" spans="1:10" ht="27">
      <c r="A365" s="23">
        <v>357</v>
      </c>
      <c r="B365" s="24" t="s">
        <v>2</v>
      </c>
      <c r="C365" s="25" t="s">
        <v>635</v>
      </c>
      <c r="D365" s="24" t="s">
        <v>636</v>
      </c>
      <c r="E365" s="30" t="s">
        <v>641</v>
      </c>
      <c r="F365" s="26" t="s">
        <v>730</v>
      </c>
      <c r="G365" s="31"/>
      <c r="H365" s="27">
        <v>320975</v>
      </c>
      <c r="I365" s="28"/>
      <c r="J365" s="9" t="str">
        <f t="shared" si="28"/>
        <v>OPAC</v>
      </c>
    </row>
    <row r="366" spans="1:10" ht="27">
      <c r="A366" s="23">
        <v>358</v>
      </c>
      <c r="B366" s="24" t="s">
        <v>2</v>
      </c>
      <c r="C366" s="25" t="s">
        <v>635</v>
      </c>
      <c r="D366" s="24" t="s">
        <v>636</v>
      </c>
      <c r="E366" s="30" t="s">
        <v>642</v>
      </c>
      <c r="F366" s="26" t="s">
        <v>730</v>
      </c>
      <c r="G366" s="31"/>
      <c r="H366" s="27">
        <v>854855</v>
      </c>
      <c r="I366" s="28"/>
      <c r="J366" s="9" t="str">
        <f t="shared" si="28"/>
        <v>OPAC</v>
      </c>
    </row>
    <row r="367" spans="1:10" ht="17.25">
      <c r="A367" s="23">
        <v>359</v>
      </c>
      <c r="B367" s="24" t="s">
        <v>2</v>
      </c>
      <c r="C367" s="25" t="s">
        <v>635</v>
      </c>
      <c r="D367" s="24" t="s">
        <v>636</v>
      </c>
      <c r="E367" s="30" t="s">
        <v>643</v>
      </c>
      <c r="F367" s="26" t="s">
        <v>730</v>
      </c>
      <c r="G367" s="31"/>
      <c r="H367" s="27">
        <v>206999</v>
      </c>
      <c r="I367" s="28"/>
      <c r="J367" s="9" t="str">
        <f t="shared" si="28"/>
        <v>OPAC</v>
      </c>
    </row>
    <row r="368" spans="1:10" ht="40.5">
      <c r="A368" s="23">
        <v>360</v>
      </c>
      <c r="B368" s="24" t="s">
        <v>2</v>
      </c>
      <c r="C368" s="25" t="s">
        <v>635</v>
      </c>
      <c r="D368" s="24" t="s">
        <v>636</v>
      </c>
      <c r="E368" s="30" t="s">
        <v>644</v>
      </c>
      <c r="F368" s="26" t="s">
        <v>410</v>
      </c>
      <c r="G368" s="31"/>
      <c r="H368" s="27" t="s">
        <v>645</v>
      </c>
      <c r="I368" s="28"/>
      <c r="J368" s="9" t="str">
        <f>HYPERLINK(H368,"OPAC")</f>
        <v>OPAC</v>
      </c>
    </row>
    <row r="369" spans="1:10" ht="27">
      <c r="A369" s="23">
        <v>361</v>
      </c>
      <c r="B369" s="24" t="s">
        <v>2</v>
      </c>
      <c r="C369" s="25" t="s">
        <v>646</v>
      </c>
      <c r="D369" s="24" t="s">
        <v>647</v>
      </c>
      <c r="E369" s="26" t="s">
        <v>648</v>
      </c>
      <c r="F369" s="26" t="s">
        <v>730</v>
      </c>
      <c r="G369" s="31"/>
      <c r="H369" s="27">
        <v>131273</v>
      </c>
      <c r="I369" s="28"/>
      <c r="J369" s="9" t="str">
        <f t="shared" ref="J369:J371" si="29">HYPERLINK("http://klibs1.kj.yamagata-u.ac.jp/mylimedio/search/search.do?keyword=%23ID%3D"&amp;H369,"OPAC")</f>
        <v>OPAC</v>
      </c>
    </row>
    <row r="370" spans="1:10" ht="27">
      <c r="A370" s="23">
        <v>362</v>
      </c>
      <c r="B370" s="24" t="s">
        <v>2</v>
      </c>
      <c r="C370" s="25" t="s">
        <v>646</v>
      </c>
      <c r="D370" s="24" t="s">
        <v>647</v>
      </c>
      <c r="E370" s="30" t="s">
        <v>649</v>
      </c>
      <c r="F370" s="26" t="s">
        <v>730</v>
      </c>
      <c r="G370" s="31"/>
      <c r="H370" s="27">
        <v>751865</v>
      </c>
      <c r="I370" s="28"/>
      <c r="J370" s="9" t="str">
        <f t="shared" si="29"/>
        <v>OPAC</v>
      </c>
    </row>
    <row r="371" spans="1:10" ht="17.25">
      <c r="A371" s="23">
        <v>363</v>
      </c>
      <c r="B371" s="24" t="s">
        <v>2</v>
      </c>
      <c r="C371" s="25" t="s">
        <v>646</v>
      </c>
      <c r="D371" s="24" t="s">
        <v>647</v>
      </c>
      <c r="E371" s="30" t="s">
        <v>650</v>
      </c>
      <c r="F371" s="26" t="s">
        <v>730</v>
      </c>
      <c r="G371" s="31"/>
      <c r="H371" s="27">
        <v>729679</v>
      </c>
      <c r="I371" s="28"/>
      <c r="J371" s="9" t="str">
        <f t="shared" si="29"/>
        <v>OPAC</v>
      </c>
    </row>
    <row r="372" spans="1:10" ht="17.25">
      <c r="A372" s="23">
        <v>364</v>
      </c>
      <c r="B372" s="24" t="s">
        <v>2</v>
      </c>
      <c r="C372" s="25" t="s">
        <v>646</v>
      </c>
      <c r="D372" s="24" t="s">
        <v>647</v>
      </c>
      <c r="E372" s="30" t="s">
        <v>651</v>
      </c>
      <c r="F372" s="26" t="s">
        <v>730</v>
      </c>
      <c r="G372" s="31"/>
      <c r="H372" s="27">
        <v>127009</v>
      </c>
      <c r="I372" s="28"/>
      <c r="J372" s="9" t="str">
        <f>HYPERLINK("http://klibs1.kj.yamagata-u.ac.jp/mylimedio/search/search.do?keyword=%23ID%3D"&amp;H372,"OPAC")</f>
        <v>OPAC</v>
      </c>
    </row>
    <row r="373" spans="1:10" ht="27">
      <c r="A373" s="23">
        <v>365</v>
      </c>
      <c r="B373" s="24" t="s">
        <v>2</v>
      </c>
      <c r="C373" s="25" t="s">
        <v>652</v>
      </c>
      <c r="D373" s="24" t="s">
        <v>653</v>
      </c>
      <c r="E373" s="29" t="s">
        <v>654</v>
      </c>
      <c r="F373" s="26" t="s">
        <v>730</v>
      </c>
      <c r="G373" s="27"/>
      <c r="H373" s="27">
        <v>854817</v>
      </c>
      <c r="I373" s="28"/>
      <c r="J373" s="9" t="str">
        <f t="shared" ref="J373:J384" si="30">HYPERLINK("http://klibs1.kj.yamagata-u.ac.jp/mylimedio/search/search.do?keyword=%23ID%3D"&amp;H373,"OPAC")</f>
        <v>OPAC</v>
      </c>
    </row>
    <row r="374" spans="1:10" ht="17.25">
      <c r="A374" s="23">
        <v>366</v>
      </c>
      <c r="B374" s="24" t="s">
        <v>2</v>
      </c>
      <c r="C374" s="25" t="s">
        <v>652</v>
      </c>
      <c r="D374" s="24" t="s">
        <v>653</v>
      </c>
      <c r="E374" s="26" t="s">
        <v>655</v>
      </c>
      <c r="F374" s="26" t="s">
        <v>730</v>
      </c>
      <c r="G374" s="31"/>
      <c r="H374" s="27">
        <v>276782</v>
      </c>
      <c r="I374" s="28"/>
      <c r="J374" s="9" t="str">
        <f t="shared" si="30"/>
        <v>OPAC</v>
      </c>
    </row>
    <row r="375" spans="1:10" ht="27">
      <c r="A375" s="23">
        <v>367</v>
      </c>
      <c r="B375" s="24" t="s">
        <v>2</v>
      </c>
      <c r="C375" s="25" t="s">
        <v>652</v>
      </c>
      <c r="D375" s="24" t="s">
        <v>653</v>
      </c>
      <c r="E375" s="26" t="s">
        <v>656</v>
      </c>
      <c r="F375" s="26" t="s">
        <v>730</v>
      </c>
      <c r="G375" s="31"/>
      <c r="H375" s="27">
        <v>741671</v>
      </c>
      <c r="I375" s="28"/>
      <c r="J375" s="9" t="str">
        <f t="shared" si="30"/>
        <v>OPAC</v>
      </c>
    </row>
    <row r="376" spans="1:10" ht="27">
      <c r="A376" s="23">
        <v>368</v>
      </c>
      <c r="B376" s="24" t="s">
        <v>2</v>
      </c>
      <c r="C376" s="25" t="s">
        <v>652</v>
      </c>
      <c r="D376" s="24" t="s">
        <v>653</v>
      </c>
      <c r="E376" s="30" t="s">
        <v>657</v>
      </c>
      <c r="F376" s="26" t="s">
        <v>730</v>
      </c>
      <c r="G376" s="31"/>
      <c r="H376" s="27">
        <v>854656</v>
      </c>
      <c r="I376" s="28"/>
      <c r="J376" s="9" t="str">
        <f t="shared" si="30"/>
        <v>OPAC</v>
      </c>
    </row>
    <row r="377" spans="1:10" ht="17.25">
      <c r="A377" s="23">
        <v>369</v>
      </c>
      <c r="B377" s="24" t="s">
        <v>2</v>
      </c>
      <c r="C377" s="25" t="s">
        <v>652</v>
      </c>
      <c r="D377" s="24" t="s">
        <v>653</v>
      </c>
      <c r="E377" s="30" t="s">
        <v>658</v>
      </c>
      <c r="F377" s="26" t="s">
        <v>730</v>
      </c>
      <c r="G377" s="31"/>
      <c r="H377" s="27">
        <v>242598</v>
      </c>
      <c r="I377" s="28"/>
      <c r="J377" s="9" t="str">
        <f t="shared" si="30"/>
        <v>OPAC</v>
      </c>
    </row>
    <row r="378" spans="1:10" ht="27">
      <c r="A378" s="23">
        <v>370</v>
      </c>
      <c r="B378" s="24" t="s">
        <v>2</v>
      </c>
      <c r="C378" s="25" t="s">
        <v>659</v>
      </c>
      <c r="D378" s="24" t="s">
        <v>653</v>
      </c>
      <c r="E378" s="29" t="s">
        <v>660</v>
      </c>
      <c r="F378" s="26" t="s">
        <v>730</v>
      </c>
      <c r="G378" s="27"/>
      <c r="H378" s="27">
        <v>854817</v>
      </c>
      <c r="I378" s="28"/>
      <c r="J378" s="9" t="str">
        <f t="shared" si="30"/>
        <v>OPAC</v>
      </c>
    </row>
    <row r="379" spans="1:10" ht="27">
      <c r="A379" s="23">
        <v>371</v>
      </c>
      <c r="B379" s="24" t="s">
        <v>2</v>
      </c>
      <c r="C379" s="25" t="s">
        <v>659</v>
      </c>
      <c r="D379" s="24" t="s">
        <v>653</v>
      </c>
      <c r="E379" s="26" t="s">
        <v>661</v>
      </c>
      <c r="F379" s="26" t="s">
        <v>730</v>
      </c>
      <c r="G379" s="31"/>
      <c r="H379" s="27">
        <v>147089</v>
      </c>
      <c r="I379" s="28"/>
      <c r="J379" s="9" t="str">
        <f t="shared" si="30"/>
        <v>OPAC</v>
      </c>
    </row>
    <row r="380" spans="1:10" ht="27">
      <c r="A380" s="23">
        <v>372</v>
      </c>
      <c r="B380" s="24" t="s">
        <v>2</v>
      </c>
      <c r="C380" s="25" t="s">
        <v>659</v>
      </c>
      <c r="D380" s="24" t="s">
        <v>653</v>
      </c>
      <c r="E380" s="26" t="s">
        <v>662</v>
      </c>
      <c r="F380" s="26" t="s">
        <v>730</v>
      </c>
      <c r="G380" s="31"/>
      <c r="H380" s="27">
        <v>779015</v>
      </c>
      <c r="I380" s="28"/>
      <c r="J380" s="9" t="str">
        <f t="shared" si="30"/>
        <v>OPAC</v>
      </c>
    </row>
    <row r="381" spans="1:10" ht="27">
      <c r="A381" s="23">
        <v>373</v>
      </c>
      <c r="B381" s="24" t="s">
        <v>2</v>
      </c>
      <c r="C381" s="25" t="s">
        <v>659</v>
      </c>
      <c r="D381" s="24" t="s">
        <v>653</v>
      </c>
      <c r="E381" s="30" t="s">
        <v>663</v>
      </c>
      <c r="F381" s="26" t="s">
        <v>730</v>
      </c>
      <c r="G381" s="31"/>
      <c r="H381" s="27">
        <v>662742</v>
      </c>
      <c r="I381" s="28"/>
      <c r="J381" s="9" t="str">
        <f t="shared" si="30"/>
        <v>OPAC</v>
      </c>
    </row>
    <row r="382" spans="1:10" ht="27">
      <c r="A382" s="23">
        <v>374</v>
      </c>
      <c r="B382" s="24" t="s">
        <v>2</v>
      </c>
      <c r="C382" s="25" t="s">
        <v>659</v>
      </c>
      <c r="D382" s="24" t="s">
        <v>653</v>
      </c>
      <c r="E382" s="30" t="s">
        <v>664</v>
      </c>
      <c r="F382" s="26" t="s">
        <v>730</v>
      </c>
      <c r="G382" s="31"/>
      <c r="H382" s="27">
        <v>128791</v>
      </c>
      <c r="I382" s="28"/>
      <c r="J382" s="9" t="str">
        <f t="shared" si="30"/>
        <v>OPAC</v>
      </c>
    </row>
    <row r="383" spans="1:10" ht="27">
      <c r="A383" s="23">
        <v>375</v>
      </c>
      <c r="B383" s="24" t="s">
        <v>2</v>
      </c>
      <c r="C383" s="25" t="s">
        <v>659</v>
      </c>
      <c r="D383" s="24" t="s">
        <v>653</v>
      </c>
      <c r="E383" s="30" t="s">
        <v>665</v>
      </c>
      <c r="F383" s="26" t="s">
        <v>730</v>
      </c>
      <c r="G383" s="31"/>
      <c r="H383" s="27">
        <v>142544</v>
      </c>
      <c r="I383" s="28"/>
      <c r="J383" s="9" t="str">
        <f t="shared" si="30"/>
        <v>OPAC</v>
      </c>
    </row>
    <row r="384" spans="1:10" ht="27">
      <c r="A384" s="23">
        <v>376</v>
      </c>
      <c r="B384" s="24" t="s">
        <v>2</v>
      </c>
      <c r="C384" s="25" t="s">
        <v>666</v>
      </c>
      <c r="D384" s="24" t="s">
        <v>667</v>
      </c>
      <c r="E384" s="29" t="s">
        <v>668</v>
      </c>
      <c r="F384" s="26" t="s">
        <v>730</v>
      </c>
      <c r="G384" s="27"/>
      <c r="H384" s="27">
        <v>659783</v>
      </c>
      <c r="I384" s="28"/>
      <c r="J384" s="9" t="str">
        <f t="shared" si="30"/>
        <v>OPAC</v>
      </c>
    </row>
    <row r="385" spans="1:10" ht="17.25">
      <c r="A385" s="23">
        <v>377</v>
      </c>
      <c r="B385" s="24" t="s">
        <v>2</v>
      </c>
      <c r="C385" s="25" t="s">
        <v>669</v>
      </c>
      <c r="D385" s="24" t="s">
        <v>603</v>
      </c>
      <c r="E385" s="29" t="s">
        <v>670</v>
      </c>
      <c r="F385" s="30" t="s">
        <v>671</v>
      </c>
      <c r="G385" s="27"/>
      <c r="H385" s="27"/>
      <c r="I385" s="28"/>
    </row>
    <row r="386" spans="1:10" ht="27">
      <c r="A386" s="23">
        <v>378</v>
      </c>
      <c r="B386" s="24" t="s">
        <v>2</v>
      </c>
      <c r="C386" s="25" t="s">
        <v>669</v>
      </c>
      <c r="D386" s="24" t="s">
        <v>603</v>
      </c>
      <c r="E386" s="29" t="s">
        <v>672</v>
      </c>
      <c r="F386" s="26" t="s">
        <v>730</v>
      </c>
      <c r="G386" s="27"/>
      <c r="H386" s="27">
        <v>126434</v>
      </c>
      <c r="I386" s="28"/>
      <c r="J386" s="9" t="str">
        <f t="shared" ref="J386:J388" si="31">HYPERLINK("http://klibs1.kj.yamagata-u.ac.jp/mylimedio/search/search.do?keyword=%23ID%3D"&amp;H386,"OPAC")</f>
        <v>OPAC</v>
      </c>
    </row>
    <row r="387" spans="1:10" ht="27">
      <c r="A387" s="23">
        <v>379</v>
      </c>
      <c r="B387" s="24" t="s">
        <v>2</v>
      </c>
      <c r="C387" s="25" t="s">
        <v>669</v>
      </c>
      <c r="D387" s="24" t="s">
        <v>603</v>
      </c>
      <c r="E387" s="29" t="s">
        <v>673</v>
      </c>
      <c r="F387" s="26" t="s">
        <v>730</v>
      </c>
      <c r="G387" s="27"/>
      <c r="H387" s="27">
        <v>126242</v>
      </c>
      <c r="I387" s="28"/>
      <c r="J387" s="9" t="str">
        <f t="shared" si="31"/>
        <v>OPAC</v>
      </c>
    </row>
    <row r="388" spans="1:10" ht="27">
      <c r="A388" s="23">
        <v>380</v>
      </c>
      <c r="B388" s="24" t="s">
        <v>2</v>
      </c>
      <c r="C388" s="25" t="s">
        <v>669</v>
      </c>
      <c r="D388" s="24" t="s">
        <v>603</v>
      </c>
      <c r="E388" s="29" t="s">
        <v>674</v>
      </c>
      <c r="F388" s="26" t="s">
        <v>730</v>
      </c>
      <c r="G388" s="27"/>
      <c r="H388" s="27">
        <v>126864</v>
      </c>
      <c r="I388" s="28"/>
      <c r="J388" s="9" t="str">
        <f t="shared" si="31"/>
        <v>OPAC</v>
      </c>
    </row>
    <row r="389" spans="1:10" ht="27">
      <c r="A389" s="23">
        <v>381</v>
      </c>
      <c r="B389" s="24" t="s">
        <v>2</v>
      </c>
      <c r="C389" s="25" t="s">
        <v>675</v>
      </c>
      <c r="D389" s="24" t="s">
        <v>603</v>
      </c>
      <c r="E389" s="29" t="s">
        <v>676</v>
      </c>
      <c r="F389" s="30" t="s">
        <v>677</v>
      </c>
      <c r="G389" s="27"/>
      <c r="H389" s="27"/>
      <c r="I389" s="28"/>
    </row>
    <row r="390" spans="1:10" ht="27">
      <c r="A390" s="23">
        <v>382</v>
      </c>
      <c r="B390" s="24" t="s">
        <v>2</v>
      </c>
      <c r="C390" s="25" t="s">
        <v>675</v>
      </c>
      <c r="D390" s="24" t="s">
        <v>603</v>
      </c>
      <c r="E390" s="26" t="s">
        <v>678</v>
      </c>
      <c r="F390" s="26" t="s">
        <v>730</v>
      </c>
      <c r="G390" s="27"/>
      <c r="H390" s="27">
        <v>126242</v>
      </c>
      <c r="I390" s="28"/>
      <c r="J390" s="9" t="str">
        <f t="shared" ref="J390:J394" si="32">HYPERLINK("http://klibs1.kj.yamagata-u.ac.jp/mylimedio/search/search.do?keyword=%23ID%3D"&amp;H390,"OPAC")</f>
        <v>OPAC</v>
      </c>
    </row>
    <row r="391" spans="1:10" ht="27">
      <c r="A391" s="23">
        <v>383</v>
      </c>
      <c r="B391" s="24" t="s">
        <v>2</v>
      </c>
      <c r="C391" s="25" t="s">
        <v>675</v>
      </c>
      <c r="D391" s="24" t="s">
        <v>603</v>
      </c>
      <c r="E391" s="29" t="s">
        <v>679</v>
      </c>
      <c r="F391" s="26" t="s">
        <v>730</v>
      </c>
      <c r="G391" s="27"/>
      <c r="H391" s="27">
        <v>600888</v>
      </c>
      <c r="I391" s="28"/>
      <c r="J391" s="9" t="str">
        <f t="shared" si="32"/>
        <v>OPAC</v>
      </c>
    </row>
    <row r="392" spans="1:10" ht="27">
      <c r="A392" s="23">
        <v>384</v>
      </c>
      <c r="B392" s="24" t="s">
        <v>2</v>
      </c>
      <c r="C392" s="25" t="s">
        <v>680</v>
      </c>
      <c r="D392" s="24" t="s">
        <v>681</v>
      </c>
      <c r="E392" s="26" t="s">
        <v>682</v>
      </c>
      <c r="F392" s="26" t="s">
        <v>730</v>
      </c>
      <c r="G392" s="27"/>
      <c r="H392" s="27">
        <v>247685</v>
      </c>
      <c r="I392" s="28"/>
      <c r="J392" s="9" t="str">
        <f t="shared" si="32"/>
        <v>OPAC</v>
      </c>
    </row>
    <row r="393" spans="1:10" ht="27">
      <c r="A393" s="23">
        <v>385</v>
      </c>
      <c r="B393" s="24" t="s">
        <v>2</v>
      </c>
      <c r="C393" s="25" t="s">
        <v>680</v>
      </c>
      <c r="D393" s="24" t="s">
        <v>681</v>
      </c>
      <c r="E393" s="26" t="s">
        <v>683</v>
      </c>
      <c r="F393" s="26" t="s">
        <v>730</v>
      </c>
      <c r="G393" s="31"/>
      <c r="H393" s="27">
        <v>158922</v>
      </c>
      <c r="I393" s="28"/>
      <c r="J393" s="9" t="str">
        <f t="shared" si="32"/>
        <v>OPAC</v>
      </c>
    </row>
    <row r="394" spans="1:10" ht="27">
      <c r="A394" s="23">
        <v>386</v>
      </c>
      <c r="B394" s="24" t="s">
        <v>2</v>
      </c>
      <c r="C394" s="25" t="s">
        <v>680</v>
      </c>
      <c r="D394" s="24" t="s">
        <v>681</v>
      </c>
      <c r="E394" s="30" t="s">
        <v>684</v>
      </c>
      <c r="F394" s="26" t="s">
        <v>730</v>
      </c>
      <c r="G394" s="31"/>
      <c r="H394" s="27">
        <v>321332</v>
      </c>
      <c r="I394" s="28"/>
      <c r="J394" s="9" t="str">
        <f t="shared" si="32"/>
        <v>OPAC</v>
      </c>
    </row>
    <row r="395" spans="1:10" ht="27">
      <c r="A395" s="23">
        <v>387</v>
      </c>
      <c r="B395" s="24" t="s">
        <v>2</v>
      </c>
      <c r="C395" s="25" t="s">
        <v>680</v>
      </c>
      <c r="D395" s="24" t="s">
        <v>681</v>
      </c>
      <c r="E395" s="30" t="s">
        <v>685</v>
      </c>
      <c r="F395" s="26" t="s">
        <v>730</v>
      </c>
      <c r="G395" s="31"/>
      <c r="H395" s="27">
        <v>767238</v>
      </c>
      <c r="I395" s="28"/>
      <c r="J395" s="9" t="str">
        <f>HYPERLINK("http://klibs1.kj.yamagata-u.ac.jp/mylimedio/search/search.do?keyword=%23ID%3D"&amp;H395,"OPAC")</f>
        <v>OPAC</v>
      </c>
    </row>
    <row r="396" spans="1:10" ht="27">
      <c r="A396" s="23">
        <v>388</v>
      </c>
      <c r="B396" s="24" t="s">
        <v>2</v>
      </c>
      <c r="C396" s="25" t="s">
        <v>686</v>
      </c>
      <c r="D396" s="24" t="s">
        <v>687</v>
      </c>
      <c r="E396" s="26" t="s">
        <v>688</v>
      </c>
      <c r="F396" s="26" t="s">
        <v>730</v>
      </c>
      <c r="G396" s="27"/>
      <c r="H396" s="27">
        <v>848260</v>
      </c>
      <c r="I396" s="28"/>
      <c r="J396" s="9" t="str">
        <f t="shared" ref="J396:J400" si="33">HYPERLINK("http://klibs1.kj.yamagata-u.ac.jp/mylimedio/search/search.do?keyword=%23ID%3D"&amp;H396,"OPAC")</f>
        <v>OPAC</v>
      </c>
    </row>
    <row r="397" spans="1:10" ht="40.5">
      <c r="A397" s="23">
        <v>389</v>
      </c>
      <c r="B397" s="24" t="s">
        <v>2</v>
      </c>
      <c r="C397" s="25" t="s">
        <v>689</v>
      </c>
      <c r="D397" s="24" t="s">
        <v>690</v>
      </c>
      <c r="E397" s="26" t="s">
        <v>691</v>
      </c>
      <c r="F397" s="26" t="s">
        <v>730</v>
      </c>
      <c r="G397" s="27"/>
      <c r="H397" s="27">
        <v>345388</v>
      </c>
      <c r="I397" s="28"/>
      <c r="J397" s="9" t="str">
        <f t="shared" si="33"/>
        <v>OPAC</v>
      </c>
    </row>
    <row r="398" spans="1:10" ht="27">
      <c r="A398" s="23">
        <v>390</v>
      </c>
      <c r="B398" s="24" t="s">
        <v>2</v>
      </c>
      <c r="C398" s="25" t="s">
        <v>689</v>
      </c>
      <c r="D398" s="24" t="s">
        <v>690</v>
      </c>
      <c r="E398" s="26" t="s">
        <v>692</v>
      </c>
      <c r="F398" s="26" t="s">
        <v>730</v>
      </c>
      <c r="G398" s="31"/>
      <c r="H398" s="27">
        <v>281577</v>
      </c>
      <c r="I398" s="28"/>
      <c r="J398" s="9" t="str">
        <f t="shared" si="33"/>
        <v>OPAC</v>
      </c>
    </row>
    <row r="399" spans="1:10" ht="17.25">
      <c r="A399" s="23">
        <v>391</v>
      </c>
      <c r="B399" s="24" t="s">
        <v>2</v>
      </c>
      <c r="C399" s="25" t="s">
        <v>693</v>
      </c>
      <c r="D399" s="24" t="s">
        <v>694</v>
      </c>
      <c r="E399" s="26" t="s">
        <v>695</v>
      </c>
      <c r="F399" s="26" t="s">
        <v>730</v>
      </c>
      <c r="G399" s="27"/>
      <c r="H399" s="27">
        <v>854798</v>
      </c>
      <c r="I399" s="28"/>
      <c r="J399" s="9" t="str">
        <f t="shared" si="33"/>
        <v>OPAC</v>
      </c>
    </row>
    <row r="400" spans="1:10" ht="17.25">
      <c r="A400" s="23">
        <v>392</v>
      </c>
      <c r="B400" s="24" t="s">
        <v>2</v>
      </c>
      <c r="C400" s="25" t="s">
        <v>693</v>
      </c>
      <c r="D400" s="24" t="s">
        <v>694</v>
      </c>
      <c r="E400" s="26" t="s">
        <v>696</v>
      </c>
      <c r="F400" s="26" t="s">
        <v>730</v>
      </c>
      <c r="G400" s="31"/>
      <c r="H400" s="27">
        <v>854795</v>
      </c>
      <c r="I400" s="28"/>
      <c r="J400" s="9" t="str">
        <f t="shared" si="33"/>
        <v>OPAC</v>
      </c>
    </row>
    <row r="401" spans="1:10" ht="27">
      <c r="A401" s="23">
        <v>393</v>
      </c>
      <c r="B401" s="24" t="s">
        <v>2</v>
      </c>
      <c r="C401" s="25" t="s">
        <v>697</v>
      </c>
      <c r="D401" s="24" t="s">
        <v>698</v>
      </c>
      <c r="E401" s="29" t="s">
        <v>699</v>
      </c>
      <c r="F401" s="30"/>
      <c r="G401" s="32" t="s">
        <v>447</v>
      </c>
      <c r="H401" s="27" t="s">
        <v>700</v>
      </c>
      <c r="I401" s="28"/>
      <c r="J401" s="9" t="str">
        <f>HYPERLINK(H401,"本文へのリンク")</f>
        <v>本文へのリンク</v>
      </c>
    </row>
    <row r="402" spans="1:10" ht="27">
      <c r="A402" s="23">
        <v>394</v>
      </c>
      <c r="B402" s="24" t="s">
        <v>2</v>
      </c>
      <c r="C402" s="25" t="s">
        <v>697</v>
      </c>
      <c r="D402" s="24" t="s">
        <v>698</v>
      </c>
      <c r="E402" s="29" t="s">
        <v>701</v>
      </c>
      <c r="F402" s="30"/>
      <c r="G402" s="32" t="s">
        <v>423</v>
      </c>
      <c r="H402" s="27" t="s">
        <v>702</v>
      </c>
      <c r="I402" s="28"/>
      <c r="J402" s="9" t="str">
        <f t="shared" ref="J402:J406" si="34">HYPERLINK(H402,"本文へのリンク")</f>
        <v>本文へのリンク</v>
      </c>
    </row>
    <row r="403" spans="1:10" ht="27">
      <c r="A403" s="23">
        <v>395</v>
      </c>
      <c r="B403" s="24" t="s">
        <v>2</v>
      </c>
      <c r="C403" s="25" t="s">
        <v>703</v>
      </c>
      <c r="D403" s="24" t="s">
        <v>698</v>
      </c>
      <c r="E403" s="29" t="s">
        <v>704</v>
      </c>
      <c r="F403" s="26"/>
      <c r="G403" s="32" t="s">
        <v>423</v>
      </c>
      <c r="H403" s="27" t="s">
        <v>702</v>
      </c>
      <c r="I403" s="28"/>
      <c r="J403" s="9" t="str">
        <f t="shared" si="34"/>
        <v>本文へのリンク</v>
      </c>
    </row>
    <row r="404" spans="1:10" ht="27">
      <c r="A404" s="23">
        <v>396</v>
      </c>
      <c r="B404" s="24" t="s">
        <v>2</v>
      </c>
      <c r="C404" s="25" t="s">
        <v>703</v>
      </c>
      <c r="D404" s="24" t="s">
        <v>698</v>
      </c>
      <c r="E404" s="26" t="s">
        <v>705</v>
      </c>
      <c r="F404" s="26"/>
      <c r="G404" s="32" t="s">
        <v>423</v>
      </c>
      <c r="H404" s="27" t="s">
        <v>702</v>
      </c>
      <c r="I404" s="28"/>
      <c r="J404" s="9" t="str">
        <f t="shared" si="34"/>
        <v>本文へのリンク</v>
      </c>
    </row>
    <row r="405" spans="1:10" ht="27">
      <c r="A405" s="23">
        <v>397</v>
      </c>
      <c r="B405" s="24" t="s">
        <v>2</v>
      </c>
      <c r="C405" s="25" t="s">
        <v>706</v>
      </c>
      <c r="D405" s="24" t="s">
        <v>707</v>
      </c>
      <c r="E405" s="29" t="s">
        <v>708</v>
      </c>
      <c r="F405" s="26"/>
      <c r="G405" s="32" t="s">
        <v>423</v>
      </c>
      <c r="H405" s="27" t="s">
        <v>702</v>
      </c>
      <c r="I405" s="28"/>
      <c r="J405" s="9" t="str">
        <f t="shared" si="34"/>
        <v>本文へのリンク</v>
      </c>
    </row>
    <row r="406" spans="1:10" ht="17.25">
      <c r="A406" s="23">
        <v>398</v>
      </c>
      <c r="B406" s="24" t="s">
        <v>2</v>
      </c>
      <c r="C406" s="25" t="s">
        <v>709</v>
      </c>
      <c r="D406" s="24" t="s">
        <v>710</v>
      </c>
      <c r="E406" s="29" t="s">
        <v>711</v>
      </c>
      <c r="F406" s="26"/>
      <c r="G406" s="32" t="s">
        <v>423</v>
      </c>
      <c r="H406" s="27" t="s">
        <v>702</v>
      </c>
      <c r="I406" s="28"/>
      <c r="J406" s="9" t="str">
        <f t="shared" si="34"/>
        <v>本文へのリンク</v>
      </c>
    </row>
    <row r="407" spans="1:10" ht="27">
      <c r="A407" s="23">
        <v>399</v>
      </c>
      <c r="B407" s="24" t="s">
        <v>2</v>
      </c>
      <c r="C407" s="25" t="s">
        <v>712</v>
      </c>
      <c r="D407" s="24" t="s">
        <v>713</v>
      </c>
      <c r="E407" s="26" t="s">
        <v>714</v>
      </c>
      <c r="F407" s="30" t="s">
        <v>417</v>
      </c>
      <c r="G407" s="27"/>
      <c r="H407" s="27" t="s">
        <v>715</v>
      </c>
      <c r="I407" s="28"/>
      <c r="J407" s="9" t="str">
        <f>HYPERLINK(H407,"OPAC")</f>
        <v>OPAC</v>
      </c>
    </row>
    <row r="408" spans="1:10" ht="40.5">
      <c r="A408" s="23">
        <v>400</v>
      </c>
      <c r="B408" s="24" t="s">
        <v>2</v>
      </c>
      <c r="C408" s="25" t="s">
        <v>716</v>
      </c>
      <c r="D408" s="24" t="s">
        <v>717</v>
      </c>
      <c r="E408" s="29" t="s">
        <v>718</v>
      </c>
      <c r="F408" s="30"/>
      <c r="G408" s="32" t="s">
        <v>423</v>
      </c>
      <c r="H408" s="27" t="s">
        <v>702</v>
      </c>
      <c r="I408" s="28"/>
      <c r="J408" s="9" t="str">
        <f t="shared" ref="J408:J411" si="35">HYPERLINK(H408,"本文へのリンク")</f>
        <v>本文へのリンク</v>
      </c>
    </row>
    <row r="409" spans="1:10" ht="40.5">
      <c r="A409" s="23">
        <v>401</v>
      </c>
      <c r="B409" s="24" t="s">
        <v>2</v>
      </c>
      <c r="C409" s="25" t="s">
        <v>716</v>
      </c>
      <c r="D409" s="24" t="s">
        <v>717</v>
      </c>
      <c r="E409" s="26" t="s">
        <v>719</v>
      </c>
      <c r="F409" s="26" t="s">
        <v>524</v>
      </c>
      <c r="G409" s="32"/>
      <c r="H409" s="33"/>
      <c r="I409" s="28"/>
      <c r="J409" s="9"/>
    </row>
    <row r="410" spans="1:10" ht="40.5">
      <c r="A410" s="23">
        <v>402</v>
      </c>
      <c r="B410" s="24" t="s">
        <v>2</v>
      </c>
      <c r="C410" s="25" t="s">
        <v>720</v>
      </c>
      <c r="D410" s="24" t="s">
        <v>721</v>
      </c>
      <c r="E410" s="29" t="s">
        <v>722</v>
      </c>
      <c r="F410" s="26"/>
      <c r="G410" s="32" t="s">
        <v>723</v>
      </c>
      <c r="H410" s="27" t="s">
        <v>724</v>
      </c>
      <c r="I410" s="28"/>
      <c r="J410" s="9" t="str">
        <f t="shared" si="35"/>
        <v>本文へのリンク</v>
      </c>
    </row>
    <row r="411" spans="1:10" ht="40.5">
      <c r="A411" s="23">
        <v>403</v>
      </c>
      <c r="B411" s="24" t="s">
        <v>2</v>
      </c>
      <c r="C411" s="25" t="s">
        <v>720</v>
      </c>
      <c r="D411" s="24" t="s">
        <v>721</v>
      </c>
      <c r="E411" s="26" t="s">
        <v>725</v>
      </c>
      <c r="F411" s="26"/>
      <c r="G411" s="32" t="s">
        <v>423</v>
      </c>
      <c r="H411" s="27" t="s">
        <v>724</v>
      </c>
      <c r="I411" s="28"/>
      <c r="J411" s="9" t="str">
        <f t="shared" si="35"/>
        <v>本文へのリンク</v>
      </c>
    </row>
    <row r="412" spans="1:10" ht="40.5">
      <c r="A412" s="23">
        <v>404</v>
      </c>
      <c r="B412" s="24" t="s">
        <v>2</v>
      </c>
      <c r="C412" s="25" t="s">
        <v>720</v>
      </c>
      <c r="D412" s="24" t="s">
        <v>721</v>
      </c>
      <c r="E412" s="29" t="s">
        <v>726</v>
      </c>
      <c r="F412" s="26" t="s">
        <v>524</v>
      </c>
      <c r="G412" s="32"/>
      <c r="H412" s="33"/>
    </row>
    <row r="413" spans="1:10" ht="40.5">
      <c r="A413" s="23">
        <v>405</v>
      </c>
      <c r="B413" s="24" t="s">
        <v>2</v>
      </c>
      <c r="C413" s="25" t="s">
        <v>720</v>
      </c>
      <c r="D413" s="24" t="s">
        <v>721</v>
      </c>
      <c r="E413" s="29" t="s">
        <v>727</v>
      </c>
      <c r="F413" s="26" t="s">
        <v>729</v>
      </c>
      <c r="G413" s="27"/>
      <c r="H413" s="27">
        <v>135499</v>
      </c>
      <c r="I413" s="28"/>
      <c r="J413" s="9" t="str">
        <f>HYPERLINK("http://klibs1.kj.yamagata-u.ac.jp/mylimedio/search/search.do?keyword=%23ID%3D"&amp;H413,"OPAC")</f>
        <v>OPAC</v>
      </c>
    </row>
  </sheetData>
  <autoFilter ref="A5:J413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kjlib10</cp:lastModifiedBy>
  <dcterms:created xsi:type="dcterms:W3CDTF">2015-06-09T04:27:41Z</dcterms:created>
  <dcterms:modified xsi:type="dcterms:W3CDTF">2015-07-02T07:01:10Z</dcterms:modified>
</cp:coreProperties>
</file>