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10" activeTab="0"/>
  </bookViews>
  <sheets>
    <sheet name="sheet1" sheetId="1" r:id="rId1"/>
  </sheets>
  <definedNames>
    <definedName name="_xlnm._FilterDatabase" localSheetId="0" hidden="1">'sheet1'!$B$5:$L$477</definedName>
  </definedNames>
  <calcPr fullCalcOnLoad="1"/>
</workbook>
</file>

<file path=xl/sharedStrings.xml><?xml version="1.0" encoding="utf-8"?>
<sst xmlns="http://schemas.openxmlformats.org/spreadsheetml/2006/main" count="3361" uniqueCount="780">
  <si>
    <t>学部</t>
  </si>
  <si>
    <t>授業科目名</t>
  </si>
  <si>
    <t>担当教員</t>
  </si>
  <si>
    <t>開講学年</t>
  </si>
  <si>
    <t>開講学期</t>
  </si>
  <si>
    <t>理学部</t>
  </si>
  <si>
    <t>前期</t>
  </si>
  <si>
    <t>後期</t>
  </si>
  <si>
    <t>2年</t>
  </si>
  <si>
    <t>理系のキャリアデザインＣ</t>
  </si>
  <si>
    <t>小倉　泰憲(OGURA Yasunori)</t>
  </si>
  <si>
    <t>3年</t>
  </si>
  <si>
    <t>微分積分Ⅰ</t>
  </si>
  <si>
    <t>中村 誠(NAKAMURA Makoto)</t>
  </si>
  <si>
    <t>線形代数</t>
  </si>
  <si>
    <t>脇 克志(WAKI Katsushi)</t>
  </si>
  <si>
    <t>線形代数演習</t>
  </si>
  <si>
    <t>西村 拓士(NISHIMURA Takuji)</t>
  </si>
  <si>
    <t>集合と位相Ⅰ</t>
  </si>
  <si>
    <t>西岡 斉治(NISHIOKA Seiji)</t>
  </si>
  <si>
    <t>プログラミング</t>
  </si>
  <si>
    <t>方 青(FANG Qing), 脇 克志(WAKI Katsushi)</t>
  </si>
  <si>
    <t>2年, 3年, 4年</t>
  </si>
  <si>
    <t>コンピュータアーキテクチャ</t>
  </si>
  <si>
    <t>中西 正樹(NAKANISHI Masaki)</t>
  </si>
  <si>
    <t>力学Ⅰ</t>
  </si>
  <si>
    <t>柴田 晋平(SHIBATA Shinpei)</t>
  </si>
  <si>
    <t>2年,3年,4年</t>
  </si>
  <si>
    <t>力学演習Ⅰ</t>
  </si>
  <si>
    <t>滝沢 元和(TAKIZAWA Motokazu)</t>
  </si>
  <si>
    <t>電磁気学Ⅰ</t>
  </si>
  <si>
    <t>郡司 修一(GUNJI Shuichi)</t>
  </si>
  <si>
    <t>基礎熱力学</t>
  </si>
  <si>
    <t>天羽　優子(AMO Yuko)</t>
  </si>
  <si>
    <t>基礎生物化学</t>
  </si>
  <si>
    <t>大谷 典正(OHYA Norimasa),中内 祐二(NAKAUCHI Yuni)</t>
  </si>
  <si>
    <t>基礎元素化学</t>
  </si>
  <si>
    <t>金井塚 勝彦(KANAIZUKA Katsuhiko),近藤 慎一(KONDO Shin-ichi)</t>
  </si>
  <si>
    <t>基礎分析化学</t>
  </si>
  <si>
    <t>松井 淳(MATSUI Jun)</t>
  </si>
  <si>
    <t>分析化学実験</t>
  </si>
  <si>
    <t>並河 英紀(NABIKA Hideki),松井 淳(MATSUI Jun)</t>
  </si>
  <si>
    <t>細胞生物学Ⅰ</t>
  </si>
  <si>
    <t>渡邉 明彦(WATANABE Akihiko),中内 祐二(NAKAUCHI Yuni)</t>
  </si>
  <si>
    <t>遺伝学Ⅰ</t>
  </si>
  <si>
    <t>半澤 直人(HANZAWA Naoto), 宮沢 豊(MIYAZAWA Yutaka)</t>
  </si>
  <si>
    <t>進化学Ⅰ</t>
  </si>
  <si>
    <t>横山 潤(YOKOYAMA Jun),藤山 直之(FUJIYAMA Naoyuki)</t>
  </si>
  <si>
    <t>生態学Ⅰ</t>
  </si>
  <si>
    <t>富松 裕(TOMIMATSU Hiroshi)</t>
  </si>
  <si>
    <t>地球史科学Ⅰ</t>
  </si>
  <si>
    <t>本山 功(Motoyama Isao)</t>
  </si>
  <si>
    <t>地球物質科学Ⅰ</t>
  </si>
  <si>
    <t>湯口 貴史(YUGUCHI Takashi)</t>
  </si>
  <si>
    <t>固体地球科学Ⅰ</t>
  </si>
  <si>
    <t>岩田 尚能(IWATA Naoyoshi)</t>
  </si>
  <si>
    <t>物質循環科学Ⅰ</t>
  </si>
  <si>
    <t>鈴木 利孝(SUZUKI Toshitaka)</t>
  </si>
  <si>
    <t>自然科学特選Ⅰ</t>
  </si>
  <si>
    <t>新井 真人(ARAI Masato)</t>
  </si>
  <si>
    <t>自然科学特選Ⅱ</t>
  </si>
  <si>
    <t>新井　真人(ARAI Masato)</t>
  </si>
  <si>
    <t>3年,4年</t>
  </si>
  <si>
    <t>サイエンスコミュニケーターＡ</t>
  </si>
  <si>
    <t>栗山　恭直(KURIYAMA Yasunao)　福岡亮治（FUKUOKA　Ryouji)</t>
  </si>
  <si>
    <t>サイエンスコミュニケーターＢ</t>
  </si>
  <si>
    <t>栗山　恭直(KURIYAMA Yasunao)</t>
  </si>
  <si>
    <t>放射線取扱入門</t>
  </si>
  <si>
    <t>二ツ川 章二(FUTATSUGAWA Shouji)</t>
  </si>
  <si>
    <t>1年,2年,3年,4年</t>
  </si>
  <si>
    <t>通年</t>
  </si>
  <si>
    <t>コミュニケーション英語Ⅰ</t>
  </si>
  <si>
    <t>コミュニケーション英語Ⅱ</t>
  </si>
  <si>
    <t>教職論</t>
  </si>
  <si>
    <t>吉田 誠(YOSHIDA Makoto)</t>
  </si>
  <si>
    <t>教育原論</t>
  </si>
  <si>
    <t>森田 智幸(MORITA Tomoyuki)</t>
  </si>
  <si>
    <t>学習心理学</t>
  </si>
  <si>
    <t>廣田 信一(HIROTA Shinichi)，出口　毅(DEGUCHI Takeshi)</t>
  </si>
  <si>
    <t>教育方法・技術</t>
  </si>
  <si>
    <t>坂本 明美(SAKAMOTO Akemi)</t>
  </si>
  <si>
    <t>理科教育法</t>
  </si>
  <si>
    <t>今村 哲史(IMAMURA Tetsunori)</t>
  </si>
  <si>
    <t>数学科教育法</t>
  </si>
  <si>
    <t>大澤 弘典(OHSAWA Hironori)</t>
  </si>
  <si>
    <t>理科実践演習（物理学・化学）</t>
  </si>
  <si>
    <t>鈴木　宏昭(SUZUKI Hiroaki),津留　俊英(TSURU Toshihide),後藤　みな（GOTO Mina)</t>
  </si>
  <si>
    <t>教育課程編成論</t>
  </si>
  <si>
    <t>野口 徹(NOGUCHI Toru)</t>
  </si>
  <si>
    <t>数学科実践演習</t>
  </si>
  <si>
    <t>皆川　宏之(MINAKAWA Hiroyuki),坂口　隆之(SAKAGUCHI Takayuki),中西　正樹(NAKANISHI Masaki),平林　真伊(HIRABAYASHI Mai)</t>
  </si>
  <si>
    <t>理科の教材分析</t>
  </si>
  <si>
    <t>鈴木　宏昭(SUZUKI Hiroaki)</t>
  </si>
  <si>
    <t>理科実践演習（生物学・地学）</t>
  </si>
  <si>
    <t>鈴木　宏昭(SUZUKI Hiroaki),加藤　良一(KATO Ryoichi),大友　幸子(OHTOMO Yukiko)</t>
  </si>
  <si>
    <t>道徳教育の理論と実践</t>
  </si>
  <si>
    <t>特別活動論</t>
  </si>
  <si>
    <t>生徒指導・進路指導</t>
  </si>
  <si>
    <t>佐藤宏平(SATO Kohei)</t>
  </si>
  <si>
    <t>博物館概論</t>
  </si>
  <si>
    <t>佐藤 琴(SATO Koto)</t>
  </si>
  <si>
    <t>生涯学習概論</t>
  </si>
  <si>
    <t>生島　美和(OJIMA Miwa)</t>
  </si>
  <si>
    <t>博物館経営論</t>
  </si>
  <si>
    <t>博物館資料論</t>
  </si>
  <si>
    <t>博物館情報・メディア論</t>
  </si>
  <si>
    <t>佐藤　琴(SATO Koto)</t>
  </si>
  <si>
    <t>博物館資料保存論</t>
  </si>
  <si>
    <t>及川 規(OIKAWA Tadashi)</t>
  </si>
  <si>
    <t>物理学概論</t>
  </si>
  <si>
    <t>郡司 修一(GUNJI Shuichi),滝沢 元和(TAKIZAWA Motokazu),衛藤 稔(ETO Minoru),富田 憲一(TOMITA Norikazu)</t>
  </si>
  <si>
    <t>基礎生物学</t>
  </si>
  <si>
    <t>長山俊樹(NAGAYAMA Toshiki), 横山 潤(YOKOYAMA Jun)</t>
  </si>
  <si>
    <t>微分積分Ⅱ</t>
  </si>
  <si>
    <t>微分積分演習</t>
  </si>
  <si>
    <t>佐野 隆志(SANO Takashi)</t>
  </si>
  <si>
    <t>集合と位相Ⅱ</t>
  </si>
  <si>
    <t>集合と位相演習</t>
  </si>
  <si>
    <t>福田 素久(FUKUDA Motohisa)</t>
  </si>
  <si>
    <t>代数入門</t>
  </si>
  <si>
    <t>深澤 知(FUKASAWA Satoru)</t>
  </si>
  <si>
    <t>代数学Ａ</t>
  </si>
  <si>
    <t>塩見　大輔(SHIOMI Daisuke)</t>
  </si>
  <si>
    <t>代数学Ｃ</t>
  </si>
  <si>
    <t>深澤　知(FUKASAWA Satoru)</t>
  </si>
  <si>
    <t>解析学Ａ</t>
  </si>
  <si>
    <t>和泉　孝志(IZUMI Takashi)</t>
  </si>
  <si>
    <t>確率論Ａ</t>
  </si>
  <si>
    <t>佐野　隆志(SANO Takashi)</t>
  </si>
  <si>
    <t>代数学Ｂ</t>
  </si>
  <si>
    <t>代数学Ｄ</t>
  </si>
  <si>
    <t>奥間　智弘 (OKUMA Tomohiro)</t>
  </si>
  <si>
    <t>解析学Ｂ</t>
  </si>
  <si>
    <t>確率論Ｂ</t>
  </si>
  <si>
    <t>福田　素久(FUKUDA Motohisa)</t>
  </si>
  <si>
    <t>微分積分II演習（前期）</t>
  </si>
  <si>
    <t>4年</t>
  </si>
  <si>
    <t>集合と位相演習（前期）</t>
  </si>
  <si>
    <t>石渡　聡(ISHIWATA Satoshi)</t>
  </si>
  <si>
    <t>微分積分I（後期）</t>
  </si>
  <si>
    <t>数理科学精選Ａ</t>
  </si>
  <si>
    <t>塩見 大輔 (SHIOMI Daisuke)</t>
  </si>
  <si>
    <t>数理科学精選Ｄ</t>
  </si>
  <si>
    <t>数理科学特選Ｆ</t>
  </si>
  <si>
    <t>宮崎 隆史 (MIYAZAKI Takafumi)</t>
  </si>
  <si>
    <t>力学演習Ⅱ</t>
  </si>
  <si>
    <t>電磁気学Ⅱ</t>
  </si>
  <si>
    <t>量子力学Ⅰ</t>
  </si>
  <si>
    <t>富田 憲一(TOMITA Norikazu)</t>
  </si>
  <si>
    <t>量子力学演習Ⅰ</t>
  </si>
  <si>
    <t>安東 秀峰 (ANDO Hideo)</t>
  </si>
  <si>
    <t>物理学実験Ⅱ</t>
  </si>
  <si>
    <t>量子力学演習Ⅱ</t>
  </si>
  <si>
    <t>衛藤　稔(ETO Minoru)</t>
  </si>
  <si>
    <t>熱・統計力学演習</t>
  </si>
  <si>
    <t>物理数学</t>
  </si>
  <si>
    <t>連続体力学</t>
  </si>
  <si>
    <t>瀬尾　和哉(SEO Kazuya)</t>
  </si>
  <si>
    <t>量子力学Ⅲ</t>
  </si>
  <si>
    <t>電磁気学・相対論</t>
  </si>
  <si>
    <t>吉田　浩司 (YOSHIDA Hiroshi)</t>
  </si>
  <si>
    <t>現代天文学入門</t>
  </si>
  <si>
    <t>柴田　晋平(SHIBATA Shinpei)</t>
  </si>
  <si>
    <t>物性物理学</t>
  </si>
  <si>
    <t>北浦　守(KITAURA Mamoru)</t>
  </si>
  <si>
    <t>素粒子原子核入門</t>
  </si>
  <si>
    <t>岩田　高広(IWATA Takahiro)</t>
  </si>
  <si>
    <t>物理学セミナー</t>
  </si>
  <si>
    <t>物理学コースカリキュラム担当教員全員</t>
  </si>
  <si>
    <t>物理学文献講読Ａ</t>
  </si>
  <si>
    <t>熱・統計力学演習Ⅱ</t>
  </si>
  <si>
    <t>宮地　義之(MIYAChI Yoshiyuki)</t>
  </si>
  <si>
    <t>相対論</t>
  </si>
  <si>
    <t>郡司　修一(GUNJI Shuichi)</t>
  </si>
  <si>
    <t>特殊講義Ａ</t>
  </si>
  <si>
    <t>村田　仁樹 Murata Masaki</t>
  </si>
  <si>
    <t>特殊講義Ｃ</t>
  </si>
  <si>
    <t>河合 秀幸(KAWAI Hideyuki)</t>
  </si>
  <si>
    <t>無機化学Ⅰ</t>
  </si>
  <si>
    <t>栗原 正人(KURIHARA Masato),金井塚 勝彦(KANAIZUKA Katsuhiko)</t>
  </si>
  <si>
    <t>分析化学Ⅰ</t>
  </si>
  <si>
    <t>並河 英紀(NABIKA Hideki)</t>
  </si>
  <si>
    <t>物理化学Ⅰ</t>
  </si>
  <si>
    <t>亀田 恭男(KAMEDA Yasuo),臼杵 毅(USUKI Takeshi)</t>
  </si>
  <si>
    <t>有機化学Ⅰ</t>
  </si>
  <si>
    <t>近藤 慎一(KONDO Shin-ichi)</t>
  </si>
  <si>
    <t>生物化学Ⅰ</t>
  </si>
  <si>
    <t>田村 康(TAMURA Yasushi)</t>
  </si>
  <si>
    <t>生物化学実験</t>
  </si>
  <si>
    <t>大谷 典正(OHYA Norimasa),奥野 貴士(OKUNO Takashi),田村 康(TAMURA Yasushi)</t>
  </si>
  <si>
    <t>無機化学実験</t>
  </si>
  <si>
    <t>金井塚　勝彦(KANAIZUKA Katsuhiko),栗原　正人(KURIHARA Masato),崎山　博史(SAKIYAMA Hiroshi)</t>
  </si>
  <si>
    <t>有機化学実験</t>
  </si>
  <si>
    <t>栗山　恭直(KURIYAMA Yasunao),近藤　慎一(KONDO Shin-ichi),村瀬　隆史(Murase Takashi)</t>
  </si>
  <si>
    <t>物理化学演習</t>
  </si>
  <si>
    <t>亀田　恭男(KAMEDA Yasuo)</t>
  </si>
  <si>
    <t>無機化学演習</t>
  </si>
  <si>
    <t>金井塚　勝彦(KANAIZUKA Katsuhiko),崎山　博史(SAKIYAMA Hiroshi)</t>
  </si>
  <si>
    <t>分析化学演習</t>
  </si>
  <si>
    <t>並河　英紀(NABIKA Hideki),松井　淳(MATSUI Jun)</t>
  </si>
  <si>
    <t>有機化学演習</t>
  </si>
  <si>
    <t>村瀬　隆史(Murase Takashi)</t>
  </si>
  <si>
    <t>生物化学演習</t>
  </si>
  <si>
    <t>大谷　典正(OHYA Norimasa),奥野　貴士(OKUNO Takashi),田村　康(TAMURA Yasushi)</t>
  </si>
  <si>
    <t>無機化学Ⅱ</t>
  </si>
  <si>
    <t>栗原　正人(KURIHARA Masato), 崎山　博史(SAKIYAMA Hiroshi)</t>
  </si>
  <si>
    <t>分析化学Ⅱ</t>
  </si>
  <si>
    <t>鵜浦　啓(UNOURA Kei)</t>
  </si>
  <si>
    <t>物理化学Ⅱ</t>
  </si>
  <si>
    <t>臼杵　毅(USUKI Takeshi),天羽　優子(AMOU Yuuko)</t>
  </si>
  <si>
    <t>生物化学Ⅱ</t>
  </si>
  <si>
    <t>奥野　貴士(OKUNO Takashi)</t>
  </si>
  <si>
    <t>有機化学Ⅱ</t>
  </si>
  <si>
    <t>金井塚 勝彦(KANAIZUKA Katsuhiko)</t>
  </si>
  <si>
    <t>栗原 正人(KURIHARA Masato)</t>
  </si>
  <si>
    <t>松井 淳(MATSUI Jun),並河 英紀(NABIKA Hideki)</t>
  </si>
  <si>
    <t>栗山 恭直(KURIYAMA Yasunao)</t>
  </si>
  <si>
    <t>化学英語Ａ</t>
  </si>
  <si>
    <t>化学英語Ｂ</t>
  </si>
  <si>
    <t>村瀬 隆史(MURASE Takashi)</t>
  </si>
  <si>
    <t>2年（平成28年度以前入学者）</t>
  </si>
  <si>
    <t>化学実験Ⅰ</t>
  </si>
  <si>
    <t>化学英語Ｃ</t>
  </si>
  <si>
    <t>3年（平成28年度以前入学者）</t>
  </si>
  <si>
    <t>無機化学Ⅲ</t>
  </si>
  <si>
    <t>3, 4年</t>
  </si>
  <si>
    <t>有機化学Ⅲ</t>
  </si>
  <si>
    <t>近藤 慎一(KONDO Shin-ichi),栗山 恭直(KURIYAMA Yasunao)</t>
  </si>
  <si>
    <t>基礎電気化学</t>
  </si>
  <si>
    <t>機能性無機化学</t>
  </si>
  <si>
    <t>栗原　正人(KURIHARA Masato)</t>
  </si>
  <si>
    <t>生体無機化学</t>
  </si>
  <si>
    <t>崎山　博史(SAKIYAMA Hiroshi)</t>
  </si>
  <si>
    <t>高分子化学</t>
  </si>
  <si>
    <t>大谷　典正(OHYA Norimasa)</t>
  </si>
  <si>
    <t>分光物理化学</t>
  </si>
  <si>
    <t>有機光化学</t>
  </si>
  <si>
    <t>有機分子設計論</t>
  </si>
  <si>
    <t>近藤　慎一(KONDO Shin-ichi)</t>
  </si>
  <si>
    <t>物質生命化学精選Ａ</t>
  </si>
  <si>
    <t>吉沢　道人(YOSHIZAWA Michito)</t>
  </si>
  <si>
    <t>物質生命化学精選Ｂ</t>
  </si>
  <si>
    <t>荒井 俊人 (ARAI Shunto)</t>
  </si>
  <si>
    <t>物質生命化学精選Ｃ</t>
  </si>
  <si>
    <t>比江嶋 祐介(HIEJIMA, Yusuke)</t>
  </si>
  <si>
    <t>細胞生物学Ⅱ</t>
  </si>
  <si>
    <t>菱沼 佑(HISHINUMA Tasuku)</t>
  </si>
  <si>
    <t>遺伝学Ⅱ</t>
  </si>
  <si>
    <t>半澤 直人(HANZAWA Naoto)</t>
  </si>
  <si>
    <t>系統分類学</t>
  </si>
  <si>
    <t>生態学Ⅱ</t>
  </si>
  <si>
    <t>廣田 忠雄(HIROTA Tadao),富松 裕(TOMIMATSU Hiroshi)</t>
  </si>
  <si>
    <t>進化学Ⅱ</t>
  </si>
  <si>
    <t>臨海実習</t>
  </si>
  <si>
    <t>半澤 直人(HANZAWA Naoto), 渡邉 明彦(WATANABE Akihiko), 中内 祐二(NAKAUCHI Yuni)</t>
  </si>
  <si>
    <t>基礎生物学演習</t>
  </si>
  <si>
    <t>中内 祐二(NAKAUCHI Yuni)</t>
  </si>
  <si>
    <t>品川 敦紀(SHINAGAWA Atsunori)</t>
  </si>
  <si>
    <t>植物生理学</t>
  </si>
  <si>
    <t>宮沢　豊(MIYAZAWA Yutaka)</t>
  </si>
  <si>
    <t>発生生物学</t>
  </si>
  <si>
    <t>渡邉　明彦(WATANABE Akihiko)</t>
  </si>
  <si>
    <t>先端的生物科学研究法</t>
  </si>
  <si>
    <t>渡邉　明彦(WATANABE Akihiko),藤山　直之(FUJIYAMA Naoyuki),長山　俊樹(NAGAYAMA Toshiki),横山　潤(YOKOYAMA Jun),宮沢　豊(MIYAZAWA Yutaka),富松　裕(TOMIMATSU Hiroshi),品川　敦紀(SHINAGAWA Atsunori),中内　祐二(NAKAUCHI Yuni),半澤　直人(HANZAWA Naoto),廣田　忠雄(HIROTA Tadao),小酒井　貴晴(KOZAKAI Takaharu)</t>
  </si>
  <si>
    <t>植物生理学演習</t>
  </si>
  <si>
    <t>発生生物学演習</t>
  </si>
  <si>
    <t>遺伝学演習</t>
  </si>
  <si>
    <t>半澤　直人(HANZAWA Naoto)</t>
  </si>
  <si>
    <t>生物統計学演習</t>
  </si>
  <si>
    <t>廣田　忠雄(HIROTA Tadao)</t>
  </si>
  <si>
    <t>分子生物学</t>
  </si>
  <si>
    <t>宮沢 豊(MIYAZAWA Yutaka)</t>
  </si>
  <si>
    <t>生物統計学</t>
  </si>
  <si>
    <t>廣田 忠雄(HIROTA Tadao)</t>
  </si>
  <si>
    <t>形態形成論I</t>
  </si>
  <si>
    <t>形態形成論II</t>
  </si>
  <si>
    <t>動物生態学実験</t>
  </si>
  <si>
    <t>生物学特講I</t>
  </si>
  <si>
    <t>笠松　純 (KASAMATSU Jun)，半澤　直人（HANZAWA Naoto）</t>
  </si>
  <si>
    <t>生物学特講IV</t>
  </si>
  <si>
    <t>田村　宏治（TAMURA Koji）、渡邉　明彦(WATANABE Akihiko)</t>
  </si>
  <si>
    <t>地球史科学Ⅱ</t>
  </si>
  <si>
    <t>丸山 俊明(MARUYAMA Toshiaki)</t>
  </si>
  <si>
    <t>地球物質科学Ⅱ</t>
  </si>
  <si>
    <t>伴 雅雄(BAN Masao)</t>
  </si>
  <si>
    <t>固体地球科学Ⅱ</t>
  </si>
  <si>
    <t>常松佳恵（TSUNEMATSU Kae）</t>
  </si>
  <si>
    <t>物質循環科学Ⅱ</t>
  </si>
  <si>
    <t>柳澤 文孝(YANAGISAWA Fumitaka)</t>
  </si>
  <si>
    <t>2年, 3年</t>
  </si>
  <si>
    <t>地球物質科学演習</t>
  </si>
  <si>
    <t>物質循環科学演習</t>
  </si>
  <si>
    <t>柳澤 文孝(YANAGISAWA Fumitaka),岩田　尚能(IWATA Naoyoshi)</t>
  </si>
  <si>
    <t>野外演習Ⅰ</t>
  </si>
  <si>
    <t>丸山　俊明(MARUYAMA Toshiaki),湯口　貴史(YUGUCHI Takashi),ジョルダン・リチャード・Ｗ．(JORDAN Richard W.),鈴木　利孝(SUZUKI Toshitaka),本山　功(MOTOYAMA Isao),加々島　慎一(KAGASHIMA Shin-ichi)</t>
  </si>
  <si>
    <t>野外演習Ⅱ</t>
  </si>
  <si>
    <t>丸山　俊明(MARUYAMA Toshiaki),常松　佳恵(TSUNEMATSU Kae),本山　功(MOTOYAMA Isao),伴　雅雄(BAN Masao), 加々島　慎一(KAGASHIMA Shin-ichi) ,岩田　尚能(IWATA Naoyoshi)</t>
  </si>
  <si>
    <t>ジョルダン・リチャード・Ｗ．(JORDAN Richard W.)</t>
  </si>
  <si>
    <t>地球物質科学Ⅲ</t>
  </si>
  <si>
    <t>伴　雅雄(BAN Masao)</t>
  </si>
  <si>
    <t>固体地球科学Ⅲ</t>
  </si>
  <si>
    <t>岩田　尚能(IWATA Naoyoshi)</t>
  </si>
  <si>
    <t>物質循環科学Ⅲ</t>
  </si>
  <si>
    <t>柳澤　文孝(YANAGISAWA Fumitaka),岩田　尚能(IWATA Naoyoshi)</t>
  </si>
  <si>
    <t>固体地球科学演習</t>
  </si>
  <si>
    <t>常松　佳恵(TSUNEMATSU Kae),岩田　尚能(IWATA Naoyoshi)</t>
  </si>
  <si>
    <t>地球史科学Ⅳ</t>
  </si>
  <si>
    <t>本山　功(Motoyama Isao)</t>
  </si>
  <si>
    <t>地球物質科学Ⅳ</t>
  </si>
  <si>
    <t>加々島　慎一(KAGASHIMA Shin-ichi)</t>
  </si>
  <si>
    <t>固体地球科学Ⅳ</t>
  </si>
  <si>
    <t>常松　佳恵(TSUNEMATSU Kae)</t>
  </si>
  <si>
    <t>物質循環科学Ⅳ</t>
  </si>
  <si>
    <t>鈴木　利孝(SUZUKI Toshitaka)</t>
  </si>
  <si>
    <t>地球科学文献講読Ａ</t>
  </si>
  <si>
    <t>地球環境入門</t>
  </si>
  <si>
    <t>地球環境論述基礎Ⅱ</t>
  </si>
  <si>
    <t>自然災害科学</t>
  </si>
  <si>
    <t>地球環境学デザイン法Ⅰ</t>
  </si>
  <si>
    <t>地球環境学科全教員（Department Staff Member）</t>
  </si>
  <si>
    <t>地球環境学デザイン法Ⅱ</t>
  </si>
  <si>
    <t>地球環境学科全教員（Deapartment Staff Member）</t>
  </si>
  <si>
    <t>地球環境文献講読I</t>
  </si>
  <si>
    <t>地球環境文献講読II</t>
  </si>
  <si>
    <t>地球環境論述基礎Ⅰ</t>
  </si>
  <si>
    <t>地球環境特殊講義IV</t>
  </si>
  <si>
    <t>萬年　一剛（MANNEN　Kazutaka ）</t>
  </si>
  <si>
    <t>地球環境特殊講義V</t>
  </si>
  <si>
    <t>笹尾英嗣(Sasao Eiji)</t>
  </si>
  <si>
    <t>野外演習Ⅲ</t>
  </si>
  <si>
    <t>卒業研究（発表・論文）</t>
  </si>
  <si>
    <t>地球環境学科全教員</t>
  </si>
  <si>
    <t>課題研究Ⅰ</t>
  </si>
  <si>
    <t>課題研究Ⅱ</t>
  </si>
  <si>
    <t>データ構造とアルゴリズム</t>
  </si>
  <si>
    <t>情報数学Ａ</t>
  </si>
  <si>
    <t>佐久間 雅(SAKUMA Tadashi)</t>
  </si>
  <si>
    <t>情報数学Ｂ</t>
  </si>
  <si>
    <t>脇　克志(WAKI Katsushi)</t>
  </si>
  <si>
    <t>計算科学Ａ</t>
  </si>
  <si>
    <t>野々山 信二(NONOYAMA Shinji)</t>
  </si>
  <si>
    <t>応用力学シミュレーション</t>
  </si>
  <si>
    <t>情報科学Ａ</t>
  </si>
  <si>
    <t>中西　正樹(NAKANISHI Masaki)</t>
  </si>
  <si>
    <t>西村　拓士(NISHIMURA Takuji)</t>
  </si>
  <si>
    <t>組合せ論</t>
  </si>
  <si>
    <t>情報科学Ｃ</t>
  </si>
  <si>
    <t>佐久間　雅(SAKUMA Tadashi)</t>
  </si>
  <si>
    <t>数理計画法</t>
  </si>
  <si>
    <t>最適化演習</t>
  </si>
  <si>
    <t>符号と暗号の数理</t>
  </si>
  <si>
    <t>教職実践演習（中学校・高等学校）（数学）</t>
  </si>
  <si>
    <t>大江 潤二(OOE Junji)</t>
  </si>
  <si>
    <t>教職実践演習（中学校・高等学校）（理科）</t>
  </si>
  <si>
    <t>寒河江 茂(SAGAE Shigeru)</t>
  </si>
  <si>
    <t>数学科教育法Ｂ</t>
  </si>
  <si>
    <t>冨士　直志(FUJI Naoshi)</t>
  </si>
  <si>
    <t>理科の教材分析Ａ</t>
  </si>
  <si>
    <t>深瀬　薫(FUKASE Kaoru)</t>
  </si>
  <si>
    <t>物理学実験指導書編集委員会編，“新物理学実験-第３版-""，１９９９年４月</t>
  </si>
  <si>
    <t>アトキンス／「基礎物理化学 －分子論的アプローチ―」上・下巻（千原秀昭・稲葉章 訳） 東京化学同人</t>
  </si>
  <si>
    <t>Kalyanmoy Deb, Multi-Objective Optimization Using Evolutionary Algorithms, Wiley</t>
  </si>
  <si>
    <t>山形大学「情報処理」</t>
  </si>
  <si>
    <t>萩原幸男・糸田千鶴著、「地球システムのデータ解析」、朝倉書店</t>
  </si>
  <si>
    <t>「理科系の作文技術」木下是雄薯，中公新書</t>
  </si>
  <si>
    <t>木下是雄著「理科系の作文技術」（中公新書）</t>
  </si>
  <si>
    <t>これなら分かる応用数学教室--最小二乗法からウェーブレットまで 金谷健一 著 （共立出版）</t>
  </si>
  <si>
    <t>新Linux/UNIX入門(SBクリエイティブ)</t>
  </si>
  <si>
    <t>JSMEテキストシリーズ，流体力学，日本機械学会，丸善</t>
  </si>
  <si>
    <t>「符号理論」萩原学，日本評論社，２０１２年８月</t>
  </si>
  <si>
    <t>小野田博之ら「キャリア開発24の扉」生産性出版（2011）</t>
  </si>
  <si>
    <t>中村哲男・今井秀雄・清水悟「基礎微分積分学II 多変数の微積分」（共立出版）</t>
  </si>
  <si>
    <t>「線形代数の世界　抽象数学の入口」斎藤毅，東京大学出版会</t>
  </si>
  <si>
    <t>「線型代数入門」斎藤正彦，東京大学出版会</t>
  </si>
  <si>
    <t>「弱点克服　大学生の線形代数　改訂版」、江川博康著、東京図書</t>
  </si>
  <si>
    <t>内田伏一「集合と位相」裳華房</t>
  </si>
  <si>
    <t>矢野公一「距離空間と位相構造」共立出版</t>
  </si>
  <si>
    <t>松阪和夫「集合・位相入門」岩波書店</t>
  </si>
  <si>
    <t>「新・明解Ｃ言語入門編」、柴田望洋著、SBクリエイティブ、2014年</t>
  </si>
  <si>
    <t>「独習C－第4版」、ハーバート・シルト著、柏原正三監修、翔泳社、2007年</t>
  </si>
  <si>
    <t>「C言語入門[第2版]」、皆本晃弥著、サイエンス社、2015年</t>
  </si>
  <si>
    <t>柴山潔 著「コンピュータアーキテクチャの基礎」近代科学社</t>
  </si>
  <si>
    <t>ファインマン物理学・（力学）ファインマン、レイトン、サンズ著 岩波書店</t>
  </si>
  <si>
    <t>古典力学（上）（下） ゴールドスタイン 吉川書店</t>
  </si>
  <si>
    <t>「力学」 植松恒夫 学術図書出版社</t>
  </si>
  <si>
    <t>「物理入門コース１ 力学」 戸田盛和 岩波書店</t>
  </si>
  <si>
    <t>「力学」 ランダウ、リフシッツ 東京図書</t>
  </si>
  <si>
    <t>「古典力学 （上）、（下）」 ゴールドスタイン 吉岡書店</t>
  </si>
  <si>
    <t>理論電磁気学　砂川重信著　紀伊國屋書店</t>
  </si>
  <si>
    <t>熱力学の基礎（清水明，東京大学出版会）</t>
  </si>
  <si>
    <t>キャレン　熱力学および統計物理入門　上・下　（吉岡書店）</t>
  </si>
  <si>
    <t>D.Voet, J.G.Voet，C.W.Pratt 著「ヴォ－ト基礎生化学」（第4版）田宮・村松・八木・遠藤 訳(東京化学同人)</t>
  </si>
  <si>
    <t>「基本無機化学」第３版（荻野・飛田・岡崎 著：東京化学同人）</t>
  </si>
  <si>
    <t>「有機化学」第２版（奥山・石井・箕浦 著：丸善出版）</t>
  </si>
  <si>
    <t>「アトキンス基礎物理化学（上）（下）―分子論的アプローチ」（Atkins・de Paula・Friedman著：東京化学同人）</t>
  </si>
  <si>
    <t>「シュライバー・アトキンス無機化学（上）（下）」第４版（Atkins・Overton・Rourke・Weller・Armstrong著：東京化学同人）</t>
  </si>
  <si>
    <t>「無機・分析化学演習」（武田・高橋・棚瀬・北澤：東京化学同人）</t>
  </si>
  <si>
    <t>溶液内イオン平衡に基づく分析化学、姫野貞之・市村彰男共著、化学同人</t>
  </si>
  <si>
    <t>分析化学の基礎ー定量的アプローチ-</t>
  </si>
  <si>
    <t>「誰も教えてくれなかった実験ノートの書き方」化学同人</t>
  </si>
  <si>
    <t>エッセンシャル細胞生物学 第４版 南江堂</t>
  </si>
  <si>
    <t>エッセンシャルキャンベル生物学 原書6版 丸善出版</t>
  </si>
  <si>
    <t>池内昌彦他 監訳（2011）エッセンシャル・キャンベル生物学．丸善出版</t>
  </si>
  <si>
    <t>Alberts, B et al. 中村桂子・松原謙一監訳．Essential 細胞生物学．原書第３版．南江堂</t>
  </si>
  <si>
    <t>国立遺伝学研究所編．遺伝子図鑑．悠書館</t>
  </si>
  <si>
    <t>経塚淳子監修．遺伝の仕組み「メンデルの法則」からヒトゲノム・遺伝子治療まで．新星出版社</t>
  </si>
  <si>
    <t>Zimmer C, Emlen D（著），更科 功他（訳）「図解 進化の教科書」第1〜3巻（ブルーバックス）、講談社</t>
  </si>
  <si>
    <t>日本生態学会編 「生態学入門 第2版」 東京化学同人, 2012年</t>
  </si>
  <si>
    <t>池内昌彦他（監訳）（2011）エッセンシャル・キャンベル生物学．丸善出版</t>
  </si>
  <si>
    <t>Begon, M., Harper, J.L., Townsend, C.R. 生態学：個体から生態系へ. 京都大学学術出版会, 2013年</t>
  </si>
  <si>
    <t>「ニューステージ新地学図表」浜島書店</t>
  </si>
  <si>
    <t>「地球全史スーパー年表」清川昌一・伊藤 孝ほか，岩波書店</t>
  </si>
  <si>
    <t>「日本列島の誕生」平 朝彦，岩波新書</t>
  </si>
  <si>
    <t>「生命と地球の歴史」丸山茂徳・磯崎行雄，岩波新書</t>
  </si>
  <si>
    <t>「やさしい気候学」仁科淳司，古今書院</t>
  </si>
  <si>
    <t>黒田・諏訪「偏光顕微鏡と岩石鉱物」 共立出版</t>
  </si>
  <si>
    <t>周藤・小山内「記載岩石学」共立出版</t>
  </si>
  <si>
    <t>周藤・小山内「解析岩石学」共立出版</t>
  </si>
  <si>
    <t>堀「楽しい鉱物学」草想社</t>
  </si>
  <si>
    <t>浜島書店：ニューステージ新地学図表</t>
  </si>
  <si>
    <t>数研出版編集部：もういちど読む数研の高校地学，数研出版，2014</t>
  </si>
  <si>
    <t>在田一則・竹下徹・見延庄士郎・渡部重十：地球惑星科学入門，北海道大学出版会，2010</t>
  </si>
  <si>
    <t>寺田健太郎：絵でわかる宇宙地球科学，講談社，2018</t>
  </si>
  <si>
    <t>J.アンドリューズ他著、渡辺正訳、「地球環境化学入門」、シュプリンガーフェアラーク東京</t>
  </si>
  <si>
    <t>英会話・ぜったい・音読 【入門編】（講談社インターナショナル）</t>
  </si>
  <si>
    <t>科学を伝え、社会とつなぐサイエンスコミュニケーションのはじめかた 独立行政法人国立科学博物館（編集）出版社：丸善出版（2017/9/29）ISBN-10:4621301977</t>
  </si>
  <si>
    <t>科学を伝え、社会とつなぐ サイエンスコミュニケーションのはじめかた 独立行政法人国立科学博物館（編集）出版社: 丸善出版 (2017/9/29) ISBN-10: 4621301977</t>
  </si>
  <si>
    <t>やさしい放射線とアイソトープ（５版）</t>
  </si>
  <si>
    <t>新 放射線の人体への影響（改訂版）</t>
  </si>
  <si>
    <t>ＴＯＥＩＣテスト公式問題集 新形式問題対応編 (国際ビジネスコミュニケーション協会)</t>
  </si>
  <si>
    <t>TOEICテスト英単語・熟語マスタリー2000 新形式問題対応 4訂版（旺文社）</t>
  </si>
  <si>
    <t>1駅1題 新TOEIC TEST文法特急（朝日新聞出版）</t>
  </si>
  <si>
    <t>新TOEIC TEST 読解特急2 スピード強化編 （朝日新聞出版）</t>
  </si>
  <si>
    <t>ＴＯＥＩＣ(R)テスト 究極の模試600問（アルク）</t>
  </si>
  <si>
    <t>新井保幸・江口勇治編著 『教職シリーズ１教職論』培風館</t>
  </si>
  <si>
    <t>『中学校学習指導要領解説総則編』</t>
  </si>
  <si>
    <t>『高等学校学習指導要領解説総則編』</t>
  </si>
  <si>
    <t>山形県教育委員会 教職員の不祥事防止に係る有識者会議「信頼される学校教育を推進するために～教職員の不祥事防止に係る提言～」平成27年8月25日</t>
  </si>
  <si>
    <t>佐藤学『教育の方法』（左右社、２０１１）</t>
  </si>
  <si>
    <t>田中智志編著『教育学の基礎』（一芸社、２０１１）</t>
  </si>
  <si>
    <t>今井康雄編著『教育思想史』（有斐閣アルマ、２００９）</t>
  </si>
  <si>
    <t>学習の心理学 今田寛 培風館</t>
  </si>
  <si>
    <t>社会的学習理論 バンデュラ 金子書房</t>
  </si>
  <si>
    <t>人を伸ばす力 デシ 新曜社</t>
  </si>
  <si>
    <t>中学校学習指導要領（平成29年3月告示 文部科学省）</t>
  </si>
  <si>
    <t>高等学校学習指導要領（平成30年告示、文部科学省）</t>
  </si>
  <si>
    <t>中学校学習指導要領解説 理科編（平成29年6月 文部科学省），学校図書</t>
  </si>
  <si>
    <t>高等学校学習指導要領解説 理科編 理数編（平成30年3月 文部科学省）</t>
  </si>
  <si>
    <t>大高泉編著（2013）『新しい学びを拓く 理科 －授業の理論と実践（中学・高等学校編）－』，ミネルバ書房</t>
  </si>
  <si>
    <t>中学校学習指導要領解説（数学編）</t>
  </si>
  <si>
    <t>高等学校学習指導要領解説(数学編　理数編）</t>
  </si>
  <si>
    <t>大澤弘典「生活の中の数学」学校図書</t>
  </si>
  <si>
    <t>文部科学省『中学校学習指導要領解説　理科編』</t>
  </si>
  <si>
    <t>文部科学省『高等学校学習指導要領解説　理科編　理数編』</t>
  </si>
  <si>
    <t>中学校学習指導要領解説総則編（平成29年7月 文部科学省）</t>
  </si>
  <si>
    <t>高等学校学習指導要領解説　総則編（平成31年3月 文部科学省）</t>
  </si>
  <si>
    <t>高等学校学習指導要領（平成29年3月告示 文部科学省）</t>
  </si>
  <si>
    <t>文部科学省『中学校学習指導要領解説　数学編』教育出版</t>
  </si>
  <si>
    <t>文部科学省『高等学校学習指導要領解説　数学編　理数編』実教出版</t>
  </si>
  <si>
    <t>橋本美保・田中智志監修　藤井斉亮編著『算数・数学科教育』一藝社</t>
  </si>
  <si>
    <t>中学校学習指導要領解説理科編（平成29年6月　文部科学省）</t>
  </si>
  <si>
    <t>高等学校学習指導要領解説理科編理数編（文部科学省）</t>
  </si>
  <si>
    <t>吉田誠・木原一彰『道徳科 初めての授業づくり』大学教育出版、2018年</t>
  </si>
  <si>
    <t>『中学校学習指導要領解説―特別の教科道徳編―』</t>
  </si>
  <si>
    <t>中学校学習指導要領解説　特別活動編（平成29年7月 文部科学省）</t>
  </si>
  <si>
    <t>高等学校学習指導要領解説　特別活動編（平成31年3月 文部科学省）</t>
  </si>
  <si>
    <t>高等学校学習指導要領（平成30年3月告示 文部科学省）</t>
  </si>
  <si>
    <t>『事例で学ぶ 生徒指導・進路指導・教育相談:中学校・高等学校編』長谷川 啓三・佐藤 宏平・花田 里欧子（編著） 遠見書房 ￥ 3,024</t>
  </si>
  <si>
    <t>栗田秀法 編著『現代博物館学入門』ミネルヴァ書房（2019）</t>
  </si>
  <si>
    <t>手打明敏・上田孝典『＜つながり＞の社会教育・生涯学習』（東洋館出版社、2017年）</t>
  </si>
  <si>
    <t>栗田秀法 編著『現代博物館学入門』ミネルヴァ書房（2020）</t>
  </si>
  <si>
    <t>石﨑武志　編著：博物館資料保存論　講談社</t>
  </si>
  <si>
    <t>独立行政法人国立文化財機構　東京文化財研究所　編著　文化財の保存環境　中央公論美術出版</t>
  </si>
  <si>
    <t>基礎物理学シリーズ 力学 原康夫（東京教学社）</t>
  </si>
  <si>
    <t>数学といっしょに学ぶ力学 原康夫（学術図書出版社）</t>
  </si>
  <si>
    <t>電磁気学入門 宮原恒あき (共立出版)</t>
  </si>
  <si>
    <t>量子力学入門 (パリティ物理教科書シリーズ) 前野 昌弘 丸善出版</t>
  </si>
  <si>
    <t>池内昌彦他（監訳）（2016）エッセンシャル・キャンベル生物学 原書6版．丸善</t>
  </si>
  <si>
    <t>内田伏一，集合と位相，裳華房</t>
  </si>
  <si>
    <t>雪江明彦著「整数論１初等整数論からp進数へ」日本評論社</t>
  </si>
  <si>
    <t>雪江明彦著「代数学2 環と体とガロア理論」（日本評論社）</t>
  </si>
  <si>
    <t>新妻弘、木村哲三著「群・環・体入門」（共立出版）</t>
  </si>
  <si>
    <t>雪江明彦著「代数学1 群論入門」（日本評論社）</t>
  </si>
  <si>
    <t>林　実樹廣・長坂行雄　共著「複素関数概論」サイエンス社</t>
  </si>
  <si>
    <t>ルベーグ積分の基礎・基本　谷口 説男 著（牧野書店）</t>
  </si>
  <si>
    <t>「測度と確率」小谷眞一著 岩波書店</t>
  </si>
  <si>
    <t>松坂和夫、集合・位相入門、岩波書店</t>
  </si>
  <si>
    <t>田島一郎著「解析入門 (岩波全書 325)」（岩波書店）</t>
  </si>
  <si>
    <t>河野俊丈著「結晶群」(共立出版)</t>
  </si>
  <si>
    <t xml:space="preserve">M. A. アームストロング著 「対称性からの群論入門」(丸善出版) </t>
  </si>
  <si>
    <t>脇克志著「見える! 群論入門」( 日本評論社)</t>
  </si>
  <si>
    <t xml:space="preserve">雪江明彦, 代数学２環と体とガロア理論, 日本評論社, 2010 </t>
  </si>
  <si>
    <t>I. R. Shafarevich, Basic algebraic geometry, 1, Springer-Verlag, 1977</t>
  </si>
  <si>
    <t>梶原 健, 代数曲線入門, 日本評論社, 2004</t>
  </si>
  <si>
    <t>高木貞二著「初等整数論講義」(共立出版)</t>
  </si>
  <si>
    <t>安福悠著「発見・予想を積み重ねる―それが整数論」(オーム社)</t>
  </si>
  <si>
    <t>K. Ireland、 M. Rosen 著「 A Classical Introduction to Modern Number Theory」 (Springer-Verlag)</t>
  </si>
  <si>
    <t>Y. Bugeaud 著「Linear forms in Logarithms and Applications」(European Mathematical Society)</t>
  </si>
  <si>
    <t>「物理入門コース２ 解析力学」 小出昭一郎 岩波書店</t>
  </si>
  <si>
    <t>「解析力学・量子論」須藤靖 東京大学出版会</t>
  </si>
  <si>
    <t>R.P.ファインマン、A.R.ヒッブス，ファインマン経路積分と量子力学，(マグロウヒル)</t>
  </si>
  <si>
    <t>清水明 著，新版 量子論の基礎（サイエンス社）</t>
  </si>
  <si>
    <t>シッフ 著，量子力学 上・下（吉岡書店）</t>
  </si>
  <si>
    <t>J. J. サクライ 著，現代の量子力学 上・下（吉岡書店）</t>
  </si>
  <si>
    <t>北野正雄 著，量子力学の基礎（共立出版）</t>
  </si>
  <si>
    <t>猪木 慶治 ・ 川合 光，“基礎 量子力学”ISBN-10: 4061532405 ISBN-13: 978-4061532403（講談社 (2007/10/12)</t>
  </si>
  <si>
    <t>猪木慶治，河合光，“量子力学I，II”，ISBN 4-06-153209-X，4-06-153212-X，(講談社，東京)</t>
  </si>
  <si>
    <t>田崎晴明 著，統計力学 I・II（培風館）</t>
  </si>
  <si>
    <t>ライフ 著，統計熱物理学の基礎 上・中・下（吉岡書店）</t>
  </si>
  <si>
    <t>高橋康 著，統計力学入門 ― 愚問からのアプローチ（講談社）</t>
  </si>
  <si>
    <t>清水明 著，熱力学の基礎（東京大学出版会）</t>
  </si>
  <si>
    <t>R.V.チャーチル/J.W.ブラウン著 複素関数入門 数学書房 ISBN 978-4-903342-00-9</t>
  </si>
  <si>
    <t>ファインマン 著 「ファインマン物理学〈3〉電磁気学」 岩波書店 ISBN 9784000077132</t>
  </si>
  <si>
    <t>ファインマン 著 「ファインマン物理学〈4〉電磁波と物性」 岩波書店 ISBN 9784000068338</t>
  </si>
  <si>
    <t>The Campridge Atlas of Astronomy, eds., Jean Audouze, and Guy Isra\""{e}l,  Cambridge University Press</t>
  </si>
  <si>
    <t>佐藤憲昭著, 「物性論ノート」名古屋大学出版</t>
  </si>
  <si>
    <t>C.Kittel 著，宇野・津屋・森田・山下共訳「固体物理学入門」上下，丸善</t>
  </si>
  <si>
    <t>沼居貴陽著「固体物理学演習」丸善</t>
  </si>
  <si>
    <t>花村榮一著「固体物理学」裳華房</t>
  </si>
  <si>
    <t>川畑有郷著「固体物理学」朝倉書店</t>
  </si>
  <si>
    <t>素粒子・原子核物理入門 改訂新版 (SPRINGER UNIVERSITY TEXTBOOKS) B. ポッフ (著), K. リーツ (著), C. ショル (著), 柴田 利明 (翻訳)</t>
  </si>
  <si>
    <t>誤差解析入門　林 茂雄・馬場 涼 著　東京化学同人</t>
  </si>
  <si>
    <t>レーザー物理入門　霜田光一 著　岩波書店</t>
  </si>
  <si>
    <t>Radiation Detection and Measurements Knoll著 John Wiley &amp; Sons, Inc.</t>
  </si>
  <si>
    <t>The Physical Universe (An Introduction to Astronomy)</t>
  </si>
  <si>
    <t>松田卓也・二間瀬敏史「なっとくする相対性理論」講談社</t>
  </si>
  <si>
    <t>E.M.パーセル「バークレー物理学コース2 電磁気 上」丸善</t>
  </si>
  <si>
    <t>「機械学習スタートアップシリーズ これならわかる深層学習入門」、瀧雅人著、  講談社 (2017/10/21)</t>
  </si>
  <si>
    <t>長島順清「素粒子標準理論と実験的基礎」朝倉書店</t>
  </si>
  <si>
    <t>長島順清「高エネルギー物理学の発展」朝倉書店</t>
  </si>
  <si>
    <t>「基本無機化学」（第3版、荻野・飛田・岡崎著、東京化学同人）</t>
  </si>
  <si>
    <t>機器分析（3訂版）（田中誠之・飯田芳男著、裳華房）</t>
  </si>
  <si>
    <t>奥山・石井・箕浦 著, 有機化学 第2版，丸善</t>
  </si>
  <si>
    <t>ヴォート基礎生化学・第４版：田宮・村松・八木・遠藤 訳（東京化学同人）</t>
  </si>
  <si>
    <t>「基礎無機化学」 F. A. コットン，G. ウイルキンソン，P. L. ガウス著 培風館</t>
  </si>
  <si>
    <t>「基本無機化学」 荻野 博 他著 東京化学同人</t>
  </si>
  <si>
    <t>アトキンス物理化学要論 第5版 (東京化学同人)</t>
  </si>
  <si>
    <t>理工系基礎レクチャー 物理化学II －量子化学編－ (化学同人)</t>
  </si>
  <si>
    <t>「基本無機化学」第３版（荻野・飛田・岡崎　著：東京化学同人）</t>
  </si>
  <si>
    <t>「基礎無機化学」（コットン・ウィルキンソン・ガウス：培風館）</t>
  </si>
  <si>
    <t>溶液内イオン平衡に基づく分析化学、姫野貞之・市村彰男、化学同人</t>
  </si>
  <si>
    <t>分析化学の基礎ー定量的アプローチ-　岡田哲男・垣内隆・前田耕治、化学同人</t>
  </si>
  <si>
    <t>機器分析（3訂版）、田中誠之・飯田芳男著、裳華房</t>
  </si>
  <si>
    <t>「有機化学 改訂２版」（奥山格・石井昭彦・箕浦真生著、丸善）</t>
  </si>
  <si>
    <t>「困ったときの有機化学 第2版」（D.R.クライン著、竹内敬人・山口和夫訳、化学同人）</t>
  </si>
  <si>
    <t>ヴォート基礎生化学（第４版）、田宮・村松・八木・遠藤 訳（東京化学同人）</t>
  </si>
  <si>
    <t>「基礎無機化学」（3版）（荻野・飛田・岡崎　著：東京化学同人）</t>
  </si>
  <si>
    <t>「生物無機化学-金属元素と生命の関わり-」（増田・福住　編著：三共出版）</t>
  </si>
  <si>
    <t>斎藤勝裕著、“反応速度論-化学を新しく理解するためのエッセンス”、（三共出版、１９９８）</t>
  </si>
  <si>
    <t>アトキンス著「基礎物理化学 分子論的アプローチ」上・下巻 （東京化学同人）</t>
  </si>
  <si>
    <t>ヴォート基礎生化学、田宮・村松・八木・遠藤 訳（東京化学同人）</t>
  </si>
  <si>
    <t>奥山 格 (著), 石井 昭彦 (著), 箕浦 真生 (著) , 有機化学 改訂2版，（丸善株式会社、2016）ISBN-13 978-4621089774</t>
  </si>
  <si>
    <t>「基本無機化学 第３版」、荻野 博・飛田博実・岡崎雅明 共著、東京化学同人</t>
  </si>
  <si>
    <t>「元素のすべてがわかる本」、山本喜一、ナツメ社</t>
  </si>
  <si>
    <t>奥山 格 (著), 石井 昭彦 (著), 箕浦 真生 (著) , 有機化学 改訂2版，（丸善株式会社、2016） ISBN-13 978-4621089774</t>
  </si>
  <si>
    <t>話しながら学ぶ化学英語；福馬淳子著，廣川書店，ISBN4-567-00471-X</t>
  </si>
  <si>
    <t>化学英語の活用辞典（縮刷学生版あり），（株）化学同人 発行</t>
  </si>
  <si>
    <t>「化学英語101 リスニングとスピーキングで効率的に学ぶ」（國安均著、化学同人）</t>
  </si>
  <si>
    <t>「基礎無機化学」(第2または3版)（荻野・飛田・岡崎　著：東京化学同人）</t>
  </si>
  <si>
    <t>奥山格著「有機化学」（丸善出版）</t>
  </si>
  <si>
    <t>植村榮・大嶌幸一郎・村上正浩著「有機金属化学」（丸善出版）</t>
  </si>
  <si>
    <t>I. フレミング著・鈴木啓介・千田憲孝訳「ペリ環状反応」（化学同人）</t>
  </si>
  <si>
    <t>C. L. ウィリス・M. ウィリス著・富岡清訳「有機合成の戦略」（化学同人）</t>
  </si>
  <si>
    <t>井上晴夫・高木克彦・佐々木政子・朴鐘震 共著「 基礎化学コース 光化学 I」 (丸善)</t>
  </si>
  <si>
    <t>「基本無機化学」第２版（荻野 ・飛田・岡崎 著：東京化学同人）</t>
  </si>
  <si>
    <t>「詳説無機化学」（福田・海崎・北川・伊藤 著：講談社サイエンティフィク）</t>
  </si>
  <si>
    <t>荻野博ほか著「基本無機化学」（東京化学同人、第2版、11章）</t>
  </si>
  <si>
    <t>西田雄三著「無機生体化学」（裳華房）</t>
  </si>
  <si>
    <t>増田秀樹、福住俊一 編著「生物無機化学」（三共出版）</t>
  </si>
  <si>
    <t>高分子化学入門、蒲池幹治 著、ＮＴＳ</t>
  </si>
  <si>
    <t>コンパクト高分子化学、宮下徳治 著、三共出版</t>
  </si>
  <si>
    <t>W. J. Moore 著／「基礎物理化学」下巻（細谷治夫・湯田坂雅子 訳）東京化学同人</t>
  </si>
  <si>
    <t>マッカーリ・サイモン／「物理化学 分子論的アプローチ」上巻 東京化学同人</t>
  </si>
  <si>
    <t>アトキンス／「基礎物理化学 分子論的アプローチ」上巻 東京化学同人</t>
  </si>
  <si>
    <t>基礎化学コース 光化学 I 井上晴夫・高木克彦・佐々木政子・朴鐘震 共著 丸善株式会社</t>
  </si>
  <si>
    <t>科学の要点シリーズ ５ 電子移動 日本化学会編 伊藤攻著 共立出版</t>
  </si>
  <si>
    <t>超分子金属錯体（藤田 誠・塩谷光彦［編］, 三共出版）2009</t>
  </si>
  <si>
    <t>分子認識と超分子（早下隆士・築部 浩［編］, 三共出版）2007</t>
  </si>
  <si>
    <t>チャンピオンレコードをもつ金属錯体最前線（山下正廣・北川 進［編］, 化学同人）2006</t>
  </si>
  <si>
    <t xml:space="preserve">小林啓二・林直人著, 「固体有機化学」 (化学同人) </t>
  </si>
  <si>
    <t xml:space="preserve">森健彦 著, 「分子エレクトロニクスの基礎」 (化学同人) </t>
  </si>
  <si>
    <t>M. Pope and C. E. Swenberg 著, ""Electronic Processes in Organic Crystals and Polymers"", (Oxford University Press)</t>
  </si>
  <si>
    <t>S. M. Sze and M.-K. Lee, "Semiconductor Devices: Physics and Technology", (WILEY)</t>
  </si>
  <si>
    <t>基礎高分子科学　高分子学会編　東京化学同人 ISBN 978-4807906352</t>
  </si>
  <si>
    <t xml:space="preserve">Essential細胞生物学 原著第4版. 中村桂子・松原謙一 監訳. 南江堂(2016) </t>
  </si>
  <si>
    <t>カープ 分子細胞生物学 第7版．G.C. Karp 著/山本 正幸　ほか訳. 東京化学同人(2016）</t>
  </si>
  <si>
    <t>分子細胞生物学 第7版. H. Lodish ほか著/石浦章一 ほか訳. 東京化学同人(2016)</t>
  </si>
  <si>
    <t>Strachan, T. and Read, A. ヒトの分子遺伝学．第４版．メディカル・サイエンス・インターナショナル</t>
  </si>
  <si>
    <t>ワトソン他著．遺伝子の分子生物学．第５版．トッパン</t>
  </si>
  <si>
    <t>Alberts, B. et al. 中村桂子・松原謙一監訳．Essential 細胞生物学．原書第３版．南江堂</t>
  </si>
  <si>
    <t>経塚淳子監修．遺伝のしくみ「メンデルの法則」からヒトゲノム・遺伝子治療まで．新星出版社</t>
  </si>
  <si>
    <t>伊藤元己（2013）「植物分類学」東京大学出版会</t>
  </si>
  <si>
    <t>井上 勲（2007）「藻類30億年の自然史」第２版 東海大学出版</t>
  </si>
  <si>
    <t>馬渡峻輔（2013）「動物の多様性30講」朝倉書店</t>
  </si>
  <si>
    <t>藤田敏彦（2010）「動物の系統分類と進化」裳華房</t>
  </si>
  <si>
    <t>松本忠夫『生態と環境』岩波書店</t>
  </si>
  <si>
    <t>ベゴン M 他『生態学:個体・個体群・群集の科学』堀道雄・監訳. 京都大学学術出版会</t>
  </si>
  <si>
    <t>デイビス・クレブス・ウェスト『行動生態学 原著第4版』共立出版</t>
  </si>
  <si>
    <t>嶋田正和 他『動物生態学』海游舎</t>
  </si>
  <si>
    <t>更科 功・石川牧子・国友良樹（翻訳）（2016-2017）カラー図解 進化の教科書 第1～3巻．講談社</t>
  </si>
  <si>
    <t>宮田 隆・星山大介（監訳）（2009）進化?分子・個体・生態系? メディカルサイエンスインターナショナル</t>
  </si>
  <si>
    <t>石川優他．海産無脊椎動物の発生実験．培風館</t>
  </si>
  <si>
    <t>山路勇．日本プランクトン図鑑．保育社</t>
  </si>
  <si>
    <t>中坊徹次編．日本産魚類検索・全種の同定．東海大出版会</t>
  </si>
  <si>
    <t>Alberts, B. 他 著，中村桂子他 訳，""Essential細胞生物学 原書第４版""，（南江堂，2016）</t>
  </si>
  <si>
    <t>Taiz, Zeiger 著　「Plant Physiology Fifth Edition」 （Sinauer　Associates Inc.）</t>
  </si>
  <si>
    <t>山本 編著　「絵とき植物生理学入門」　改訂第3版（オーム社）</t>
  </si>
  <si>
    <t>ウィルト 発生生物学 東京科学同人</t>
  </si>
  <si>
    <t>エッセンシャル発生生物学改訂第２版 羊土社</t>
  </si>
  <si>
    <t>「発生生物学」（浅島 誠 編著 朝倉書店）</t>
  </si>
  <si>
    <t>Molecular Cloning: A Laboratory Manual, 4th Edition, Green MR &amp; Sambrook J著, Cold Spring Harbor Laboratory Press</t>
  </si>
  <si>
    <t>毛利秀雄、森澤正昭、星元紀、”精子学”東京大学出版会</t>
  </si>
  <si>
    <t>中山広樹・西方敬人著．バイオ実験イラストレイテッド-１分子生物学実験の基礎，目で見る実験ノートシリーズ．秀潤社</t>
  </si>
  <si>
    <t>中山広樹・西方敬人著．バイオ実験イラストレイテッド-２遺伝子解析の基礎，目で見る実験ノートシリーズ．秀潤社</t>
  </si>
  <si>
    <t>中山広樹著．バイオ実験イラストレイテッド-３本当にふえるPCR，目で見る実験ノートシリーズ．秀潤社</t>
  </si>
  <si>
    <t>粕谷英一『生物学を学ぶ人のための統計のはなし』文一総合出版</t>
  </si>
  <si>
    <t>石居進『生物統計学入門』培風館</t>
  </si>
  <si>
    <t>石村貞夫『分散分析のはなし』東京図書</t>
  </si>
  <si>
    <t>Grafen A, Hails R『一般線形モデルによる生物科学のための現代統計学 : あなたの実験をどのように解析するか』共立出版</t>
  </si>
  <si>
    <t>Crawley MJ『統計学：Rを用いた入門書』共立出版</t>
  </si>
  <si>
    <t>「Essential 細胞生物学（南江堂）」</t>
  </si>
  <si>
    <t>「細胞の分子生物学（ニュートンプレス）」</t>
  </si>
  <si>
    <t>粕谷英一『生物学を学ぶ人のための統計のはなし』文一総合出版. ・石居進『生物統計学入門』培風館</t>
  </si>
  <si>
    <t>石村貞夫『分散分析のはなし』東京図書. ・Crawley MJ『統計学:Rを用いた入門書』共立出版</t>
  </si>
  <si>
    <t>ウィルト著 /赤坂甲二 他訳 「発生生物学」 東京化学同人</t>
  </si>
  <si>
    <t>ギルバート著 /阿形清和、高橋淑子訳 「発生生物学」</t>
  </si>
  <si>
    <t>成長と分化(朝倉植物生理学講座:4). 福田裕穂編. 朝倉書(2001）</t>
  </si>
  <si>
    <t xml:space="preserve">植物生理学･発生学 原著第6版．L.テイツ，E.ザイガーら編／西谷和彦・島崎研一郎 監訳．講談社（2017) </t>
  </si>
  <si>
    <t>新･生命科学シリーズ 植物の成長．西谷和彦 著．裳華房 (2011)</t>
  </si>
  <si>
    <t>Bohning et al. (2017) Capture-Recapture Methods for the Social and Medical Sciences. Chapman &amp; Hall/CRC</t>
  </si>
  <si>
    <t>McCrea &amp; Morgan (2014) Analysis of Capture-Recapture Data. Chapman &amp; Hall. ISBN:978-1439836590</t>
  </si>
  <si>
    <t>もっとよくわかる！免疫学 (羊土社)</t>
  </si>
  <si>
    <t>免疫生物学　第7版 (南江堂)</t>
  </si>
  <si>
    <t>分子細胞免疫学　第9版　(ELSEVIER)</t>
  </si>
  <si>
    <t>ニューステージ新地学図表 浜島書店</t>
  </si>
  <si>
    <t>Fritz and Moore 著（原田憲一訳） 「層序学と堆積学の基礎」 愛智出版</t>
  </si>
  <si>
    <t>日本地質学会訳編 「国際層序ガイド」 共立出版</t>
  </si>
  <si>
    <t>坂 幸恭著 「地質調査と地質図」 朝倉書店</t>
  </si>
  <si>
    <t>長谷川・中島・岡田著 「フィールドジオロジー２ 層序と年代」 共立出版</t>
  </si>
  <si>
    <t>久城・荒牧・青木編著「日本の火成岩」 岩波書店1989</t>
  </si>
  <si>
    <t>巽好幸「沈み込み帯のマグマ学」東大出版会1995</t>
  </si>
  <si>
    <t>高橋正樹「島弧・マグマ・テクトニクス」東大出版会2000</t>
  </si>
  <si>
    <t>周藤賢治・小山内康人「記載岩石学」共立出版2002</t>
  </si>
  <si>
    <t>周藤賢治・小山内康人「解析岩石学」共立出版2002</t>
  </si>
  <si>
    <t>浜島書店編集部「ニューステージ 地学図表」浜島書店</t>
  </si>
  <si>
    <t>Introduction to Seismology""（Peter M. Shearer, Cambridge University Press）</t>
  </si>
  <si>
    <t>地震学 第３版（宇津徳治、共立出版）</t>
  </si>
  <si>
    <t>弾性体力学（中島 淳一、　三浦 哲 著、共立出版）</t>
  </si>
  <si>
    <t>山形大学地球環境研究会 (1995) 検証・ヒトが招いた地球の危機-データが示す人類環境の現状, 講談社, ブルーバックス, B1101</t>
  </si>
  <si>
    <t>酒井均・松久幸敬(1996)安定同位体地球化学,東京大学出版会</t>
  </si>
  <si>
    <t>小倉紀雄「調べる身近な水」ブルーバックスB696、講談社</t>
  </si>
  <si>
    <t>日本分析化学会北海道支部編「水の分析（第４版）」化学同人</t>
  </si>
  <si>
    <t>東京大学教養教育高度化機構初年次教育部門・増田建・坂口菊恵編「東京大学「初年次ゼミナール理科」科学の技法テキスト」，東京大学出版会</t>
  </si>
  <si>
    <t>天野一男・秋山雅彦「フィールドジオロジー入門」日本地質学会（編），共立出版, 2004</t>
  </si>
  <si>
    <t>狩野謙一「野外地質調査の基礎」，古今書院，1998</t>
  </si>
  <si>
    <t>坂 幸恭「地質調査と地質図」，朝倉書店，1993</t>
  </si>
  <si>
    <t>三梨昴・山内靖喜（編著）「地学ハンドブックシリーズ・２，地質調査法」地学団体研究会，1987</t>
  </si>
  <si>
    <t>天野一男・狩野謙一「構造地質学」日本地質学会（編），共立出版, 2009</t>
  </si>
  <si>
    <t>宇井忠英（編）「火山噴火と災害」東大出版会 1997</t>
  </si>
  <si>
    <t>横山・荒牧・中村（編）「火山」岩波書店 1992</t>
  </si>
  <si>
    <t>中村・松田・守屋「火山と地震の国」岩波書店 1995</t>
  </si>
  <si>
    <t>下鶴・荒牧・井田（編）「火山の事典」教文堂 1995</t>
  </si>
  <si>
    <t>巽好幸「安山岩と大陸の起源」ローカルからグローバルへ 東大出版会 2003</t>
  </si>
  <si>
    <t>兼岡一郎：年代測定概論，東京大学出版会</t>
  </si>
  <si>
    <t>加々美寛雄・周藤賢治・永尾隆志：同位体岩石学，共立出版，2008</t>
  </si>
  <si>
    <t>多田将：放射線について考えよう。：明幸堂，2018</t>
  </si>
  <si>
    <t>松尾禎士：地球化学，講談社，1989</t>
  </si>
  <si>
    <t>木下是雄・久間月慧太郎「まんがでわかる理科系の作文技術」，中央公論社</t>
  </si>
  <si>
    <t>宮野公樹「研究発表のためのスライドデザイン」，講談社，ブルーバックス</t>
  </si>
  <si>
    <t>「岩波講座 地球惑星科学11 気候変動論」住 明正ほか，岩波書店</t>
  </si>
  <si>
    <t>「現代地球科学入門シリーズ15 地球と生命：地球環境と生物圏進化」掛川武・海保邦夫，共立出版</t>
  </si>
  <si>
    <t>「第四紀学」町田 洋ほか編著，朝倉書店</t>
  </si>
  <si>
    <t>周藤・小山内著「岩石学概論 上　記載岩石学」共立出版，2002年</t>
  </si>
  <si>
    <t>周藤・小山内著「岩石学概論 下　解析岩石学」共立出版，2002年</t>
  </si>
  <si>
    <t>日本地質学会編　フィールドジオロジー7　変成・変形作用，2004年</t>
  </si>
  <si>
    <t>日本地質学会編　フィールドジオロジー8　火成作用，2012年</t>
  </si>
  <si>
    <t>ニューステージ 地学図表（浜島書店）</t>
  </si>
  <si>
    <t>物理測地学（B.ホフマンウェレンホフ/H.モーリッツ、Springer）</t>
  </si>
  <si>
    <t>火山現象のモデリング（小屋口剛博、東京大学出版会）</t>
  </si>
  <si>
    <t>宮野公樹「研究発表のためのスライドデザイン」、講談社ブルーバックス</t>
  </si>
  <si>
    <t>斎藤恭一「理系プレゼンの五輪書」、みみずく舎</t>
  </si>
  <si>
    <t>カノウ「マンガで読む「わかりやすい表現」の技術、講談社ブルーバックス</t>
  </si>
  <si>
    <t>斎藤恭一「理系作文の六法全書」、みみずく舎</t>
  </si>
  <si>
    <t>阿部紘久「文章力の基本」、日本実業出版社</t>
  </si>
  <si>
    <t>古郡廷治「文章ベタな人のための論文・レポートの授業」、光文社</t>
  </si>
  <si>
    <t>ニューステージ新訂 地学図表 浜島書店</t>
  </si>
  <si>
    <t>フィールドジオロジー入門　共立出版</t>
  </si>
  <si>
    <t>平成27年度熊本県地域防災計画（地震・津波災害対策編）</t>
  </si>
  <si>
    <t>原田憲一「地学卒業論文の手引き第６版」</t>
  </si>
  <si>
    <t>見延庄士郎「理系のためのレポート・論文完全ナビ」講談社サイエンティフィク</t>
  </si>
  <si>
    <t>酒井聡樹「これから論文を書く若者のために」共立出版</t>
  </si>
  <si>
    <t>日向茂男「発表する技術」ごま書房</t>
  </si>
  <si>
    <t>諏訪邦夫「発表の技法」講談社ブルーバックス</t>
  </si>
  <si>
    <t>末武国弘「科学論文をどう書くか」講談社ブルーバックス</t>
  </si>
  <si>
    <t>藤沢晃治「「分かりやすい表現」の技術」講談社ブルーバックス</t>
  </si>
  <si>
    <t>向茂男「発表する技術」ごま書房</t>
  </si>
  <si>
    <t>「有珠山　火の山とともに」（岡田弘，2008；北海道新聞社）</t>
  </si>
  <si>
    <t>「ドキュメント御嶽山大噴火」（山と渓谷社編, 2014；山と渓谷社）</t>
  </si>
  <si>
    <t>小室・笹尾（2011）レアメタルテキスト：(7)ウラン．資源地質，第61巻，第1号，37-75ページ</t>
  </si>
  <si>
    <t>OECD/NEA-IAEA（2018）Uranium 2018: Resources, Production and Demand（http://www.oecd-nea.org/ndd/pubs/2018/7413-uranium-2018.pdf）</t>
  </si>
  <si>
    <t>杤山修（2016）放射性廃棄物処分の原則と基礎（https://www.rwmc.or.jp/library/file/RWMC_GensokuKiso_170809.pdf）</t>
  </si>
  <si>
    <t>天野一男・秋山雅彦「フィールドジオロジー入門」日本地質学会，共立出版, 2004</t>
  </si>
  <si>
    <t>天野一男・狩野謙一「構造地質学」日本地質学会，共立出版, 2009</t>
  </si>
  <si>
    <t>藤原暁宏 著「情報工学レクチャーシリーズ アルゴリズムとデータ構造」森北出版</t>
  </si>
  <si>
    <t>湯田幸八，伊原充博 著「アルゴリズムとデータ構造」コロナ社</t>
  </si>
  <si>
    <t>松原・大島・藤田 他著「IT Text 離散数学」オーム社</t>
  </si>
  <si>
    <t>榎本彦衛 著 「情報数学入門」新曜社</t>
  </si>
  <si>
    <t>斎藤伸自・西関隆夫・千葉則茂 著 「離散数学」朝倉書店</t>
  </si>
  <si>
    <t>田中尚夫 著 「計算論理入門」裳華房</t>
  </si>
  <si>
    <t>都倉信樹 著「オートマトンと形式言語」昭晃堂</t>
  </si>
  <si>
    <t>守屋悦朗 著「形式言語とオートマトン」サイエンス社</t>
  </si>
  <si>
    <t>「格子からみえる数学」、枡田幹也、福川由貴子著、日本評論社</t>
  </si>
  <si>
    <t>「整数の分割」、ジョージ・アンドリュース、キムモ・エリクソン著、数学書房</t>
  </si>
  <si>
    <t>J.ホップクロフト,R.モトワニ,J.ウルマン 著「オートマトン 言語理論 計算論II(第２版)」サイエンス社</t>
  </si>
  <si>
    <t>一森 哲男 著「数理計画法」共立出版株式会社</t>
  </si>
  <si>
    <t>田村 明久・村松 正和 著「最適化法」共立出版株式会社</t>
  </si>
  <si>
    <t>今野 浩 著「線形計画法」日科技連</t>
  </si>
  <si>
    <t>並木 誠 著「線形計画法」朝倉書店</t>
  </si>
  <si>
    <t>教育法規集</t>
  </si>
  <si>
    <t>教育小六法</t>
  </si>
  <si>
    <t>中学校学習指導要領解説「数学編」(文部科学省)</t>
  </si>
  <si>
    <t>中学校学習指導要領解説「総則編」(文部科学省)</t>
  </si>
  <si>
    <t>中学校学習指導要領解説「道徳」(文部科学省)</t>
  </si>
  <si>
    <t>小学校学習指導要領解説（理科編）</t>
  </si>
  <si>
    <t>中学校学習指導要領解説（理科編）</t>
  </si>
  <si>
    <t>学習指導要領解説(総則編)（文部科学省）</t>
  </si>
  <si>
    <t>学習指導要領解説(理科編)（文部科学省）</t>
  </si>
  <si>
    <t>学習指導要領解説(特別活動編)（文部科学省）</t>
  </si>
  <si>
    <t>ルベーグ積分入門　伊藤 清三 著 (裳華房)</t>
  </si>
  <si>
    <t>物質工学入門シリーズ　泉生一郎 ら 共著 「基礎からわかる電気化学」（森北出版株式会社）</t>
  </si>
  <si>
    <t>書誌事項</t>
  </si>
  <si>
    <t>LIMEBIB</t>
  </si>
  <si>
    <t>http://www.mext.go.jp/component/a_menu/education/micro_detail/__icsFiles/afieldfile/2010/12/28/1282000_01.pdf</t>
  </si>
  <si>
    <t>http://www.mext.go.jp/component/a_menu/education/micro_detail/__icsFiles/afieldfile/2016/01/08/1356257_5.pdf</t>
  </si>
  <si>
    <t>http://www.mext.go.jp/component/a_menu/education/micro_detail/__icsFiles/afieldfile/2011/01/05/1234912_001.pdf</t>
  </si>
  <si>
    <t>http://www.oecd-nea.org/ndd/pubs/2018/7413-uranium-2018.pdf</t>
  </si>
  <si>
    <t>http://www.mext.go.jp/component/a_menu/education/micro_detail/__icsFiles/afieldfile/2018/07/11/1384661_6_1_2.pdf</t>
  </si>
  <si>
    <t>http://www.mext.go.jp/component/a_menu/education/micro_detail/__icsFiles/afieldfile/2019/03/28/1407073_06_1_1.pdf</t>
  </si>
  <si>
    <t>http://www.mext.go.jp/component/a_menu/education/micro_detail/__icsFiles/afieldfile/2019/03/28/1407073_05_1_1.pdf</t>
  </si>
  <si>
    <t>http://www.pref.yamagata.jp/ou/kyoiku/700026/husyozibosi/H27teigen_full.pdf</t>
  </si>
  <si>
    <t>http://www.mext.go.jp/component/a_menu/education/micro_detail/__icsFiles/afieldfile/2010/12/28/1231931_05.pdf</t>
  </si>
  <si>
    <t>http://www.mext.go.jp/component/a_menu/education/micro_detail/__icsFiles/afieldfile/2019/03/18/1387018_013.pdf</t>
  </si>
  <si>
    <t>http://www.mext.go.jp/component/a_menu/education/micro_detail/__icsFiles/afieldfile/2019/03/18/1387018_005.pdf</t>
  </si>
  <si>
    <t>http://www.mext.go.jp/component/a_menu/education/micro_detail/__icsFiles/afieldfile/2019/03/18/1387018_004.pdf</t>
  </si>
  <si>
    <t>http://www.mext.go.jp/component/a_menu/education/micro_detail/__icsFiles/afieldfile/2019/03/18/1387018_001.pdf</t>
  </si>
  <si>
    <t>http://www.mext.go.jp/component/a_menu/education/micro_detail/__icsFiles/afieldfile/2019/03/18/1387018_011.pdf</t>
  </si>
  <si>
    <t>http://www.mext.go.jp/component/a_menu/education/micro_detail/__icsFiles/afieldfile/2019/03/18/1413522_002.pdf</t>
  </si>
  <si>
    <t>http://cyber.pref.kumamoto.jp/bousai/content/upload/p6_2_1102地域防災計画（地震災害・津波対策編）.pdf</t>
  </si>
  <si>
    <t>https://www.rwmc.or.jp/library/file/RWMC_GensokuKiso_170809.pdf</t>
  </si>
  <si>
    <t>全国地震動予測地図（2006年版）</t>
  </si>
  <si>
    <t>全国地震動予測地図（2017年版）</t>
  </si>
  <si>
    <t>https://www.jishin.go.jp/evaluation/seismic_hazard_map/shm_report/shm_report_2017/</t>
  </si>
  <si>
    <t>都城・久城「岩石学」I 共立出版</t>
  </si>
  <si>
    <t>都城・久城「岩石学」II 共立出版</t>
  </si>
  <si>
    <t>都城・久城「岩石学」III 共立出版</t>
  </si>
  <si>
    <t>都城・久城著「岩石学」II 共立出版1975・1977</t>
  </si>
  <si>
    <t>都城・久城著「岩石学」III 共立出版1975・1977</t>
  </si>
  <si>
    <t>マイケル・シプサ 著『オートマトンと言語 (計算理論の基礎)』、渡辺 治 他訳、共立出版</t>
  </si>
  <si>
    <t>マイケル・シプサ 著『計算可能性の理論 (計算理論の基礎)』、渡辺 治 他訳、共立出版</t>
  </si>
  <si>
    <t>マイケル・シプサ 著『複雑さの理論 (計算理論の基礎)』、渡辺 治 他訳、共立出版</t>
  </si>
  <si>
    <t>https://www.jstage.jst.go.jp/article/shigenchishitsu/61/1/61_37/_pdf/-char/ja</t>
  </si>
  <si>
    <t>https://www.jishin.go.jp/evaluation/seismic_hazard_map/shm_report/shm_report_2006/</t>
  </si>
  <si>
    <t>5, 7, 8</t>
  </si>
  <si>
    <t>※各列にフィルタ機能が付いています。表示したいものを絞り込むことができます。</t>
  </si>
  <si>
    <r>
      <rPr>
        <sz val="10"/>
        <color indexed="30"/>
        <rFont val="ＭＳ Ｐゴシック"/>
        <family val="3"/>
      </rPr>
      <t>※</t>
    </r>
    <r>
      <rPr>
        <sz val="10"/>
        <color indexed="30"/>
        <rFont val="Arial"/>
        <family val="2"/>
      </rPr>
      <t>Ctrl+F</t>
    </r>
    <r>
      <rPr>
        <sz val="10"/>
        <color indexed="30"/>
        <rFont val="ＭＳ Ｐゴシック"/>
        <family val="3"/>
      </rPr>
      <t>を押すと検索窓が出ます。授業名や先生の名前などで検索ができます。</t>
    </r>
  </si>
  <si>
    <t>所蔵</t>
  </si>
  <si>
    <t>WEB公開</t>
  </si>
  <si>
    <t>所蔵館番号</t>
  </si>
  <si>
    <t>OPAC</t>
  </si>
  <si>
    <t>上級量子力学　第1巻 J.J.サクライ 著 丸善プラネット株式会社</t>
  </si>
  <si>
    <t>上級量子力学  第2巻J.J.サクライ 著 丸善プラネット株式会社</t>
  </si>
  <si>
    <t>中学校学習指導要領（数学）</t>
  </si>
  <si>
    <t>高等学校学習指導要領（数学）</t>
  </si>
  <si>
    <t>中学校学習指導要領（総則）</t>
  </si>
  <si>
    <t>高等学校学習指導要領（総則）</t>
  </si>
  <si>
    <t>http://www.mext.go.jp/component/a_menu/education/micro_detail/__icsFiles/afieldfile/2019/03/28/1407073_01_1_1.pdf</t>
  </si>
  <si>
    <t>中学校学習指導要領（文部科学省）</t>
  </si>
  <si>
    <t>高等学校学習指導要領（文部科学省）</t>
  </si>
  <si>
    <t>○</t>
  </si>
  <si>
    <t>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</si>
</sst>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30"/>
      <name val="ＭＳ Ｐゴシック"/>
      <family val="3"/>
    </font>
    <font>
      <sz val="10"/>
      <color indexed="30"/>
      <name val="Arial"/>
      <family val="2"/>
    </font>
    <font>
      <b/>
      <sz val="12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  <font>
      <sz val="10"/>
      <color rgb="FF0070C0"/>
      <name val="Arial"/>
      <family val="2"/>
    </font>
    <font>
      <b/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vertical="center"/>
    </xf>
    <xf numFmtId="0" fontId="3" fillId="34" borderId="1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6" fillId="0" borderId="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0" fillId="0" borderId="0" xfId="43" applyAlignment="1">
      <alignment vertical="center"/>
    </xf>
    <xf numFmtId="0" fontId="30" fillId="0" borderId="0" xfId="43" applyFill="1" applyBorder="1" applyAlignment="1">
      <alignment vertical="center"/>
    </xf>
    <xf numFmtId="0" fontId="0" fillId="0" borderId="0" xfId="0" applyFill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xt.go.jp/component/a_menu/education/micro_detail/__icsFiles/afieldfile/2019/03/18/1387018_004.pdf" TargetMode="External" /><Relationship Id="rId2" Type="http://schemas.openxmlformats.org/officeDocument/2006/relationships/hyperlink" Target="http://www.mext.go.jp/component/a_menu/education/micro_detail/__icsFiles/afieldfile/2019/03/18/1387018_001.pdf" TargetMode="External" /><Relationship Id="rId3" Type="http://schemas.openxmlformats.org/officeDocument/2006/relationships/hyperlink" Target="http://www.mext.go.jp/component/a_menu/education/micro_detail/__icsFiles/afieldfile/2019/03/28/1407073_01_1_1.pdf" TargetMode="External" /><Relationship Id="rId4" Type="http://schemas.openxmlformats.org/officeDocument/2006/relationships/hyperlink" Target="http://www.mext.go.jp/component/a_menu/education/micro_detail/__icsFiles/afieldfile/2019/03/28/1407073_05_1_1.pdf" TargetMode="External" /><Relationship Id="rId5" Type="http://schemas.openxmlformats.org/officeDocument/2006/relationships/hyperlink" Target="http://www.mext.go.jp/component/a_menu/education/micro_detail/__icsFiles/afieldfile/2019/03/18/1413522_002.pdf" TargetMode="External" /><Relationship Id="rId6" Type="http://schemas.openxmlformats.org/officeDocument/2006/relationships/hyperlink" Target="http://www.mext.go.jp/component/a_menu/education/micro_detail/__icsFiles/afieldfile/2018/07/11/1384661_6_1_2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7"/>
  <sheetViews>
    <sheetView tabSelected="1" zoomScale="86" zoomScaleNormal="86" zoomScalePageLayoutView="0" workbookViewId="0" topLeftCell="A1">
      <pane ySplit="5" topLeftCell="A6" activePane="bottomLeft" state="frozen"/>
      <selection pane="topLeft" activeCell="A1" sqref="A1"/>
      <selection pane="bottomLeft" activeCell="A299" sqref="A299"/>
    </sheetView>
  </sheetViews>
  <sheetFormatPr defaultColWidth="9.140625" defaultRowHeight="15"/>
  <cols>
    <col min="1" max="1" width="4.421875" style="0" customWidth="1"/>
    <col min="2" max="2" width="18.00390625" style="0" bestFit="1" customWidth="1"/>
    <col min="3" max="3" width="26.00390625" style="0" customWidth="1"/>
    <col min="4" max="4" width="28.57421875" style="0" bestFit="1" customWidth="1"/>
    <col min="5" max="5" width="12.00390625" style="0" customWidth="1"/>
    <col min="6" max="6" width="11.8515625" style="0" bestFit="1" customWidth="1"/>
    <col min="7" max="7" width="56.421875" style="0" customWidth="1"/>
    <col min="9" max="11" width="9.00390625" style="0" hidden="1" customWidth="1"/>
  </cols>
  <sheetData>
    <row r="1" spans="3:10" s="1" customFormat="1" ht="13.5">
      <c r="C1" s="2"/>
      <c r="D1" s="2"/>
      <c r="E1" s="2"/>
      <c r="F1" s="2"/>
      <c r="G1" s="2"/>
      <c r="H1" s="7"/>
      <c r="J1" s="2"/>
    </row>
    <row r="2" spans="3:10" s="1" customFormat="1" ht="13.5">
      <c r="C2" s="2"/>
      <c r="D2" s="8" t="s">
        <v>763</v>
      </c>
      <c r="E2" s="9"/>
      <c r="F2" s="9"/>
      <c r="G2" s="2"/>
      <c r="H2" s="7"/>
      <c r="J2" s="2"/>
    </row>
    <row r="3" spans="3:13" s="1" customFormat="1" ht="15">
      <c r="C3" s="2"/>
      <c r="D3" s="10" t="s">
        <v>764</v>
      </c>
      <c r="E3" s="11"/>
      <c r="F3" s="11"/>
      <c r="G3" s="2"/>
      <c r="H3" s="7"/>
      <c r="J3" s="2"/>
      <c r="L3" s="12"/>
      <c r="M3" s="12"/>
    </row>
    <row r="4" spans="3:14" s="1" customFormat="1" ht="14.25">
      <c r="C4" s="2"/>
      <c r="D4" s="2"/>
      <c r="E4" s="2"/>
      <c r="F4" s="2"/>
      <c r="G4" s="2"/>
      <c r="H4" s="7"/>
      <c r="J4" s="2"/>
      <c r="L4" s="12"/>
      <c r="M4" s="12"/>
      <c r="N4" s="12"/>
    </row>
    <row r="5" spans="1:18" s="16" customFormat="1" ht="13.5">
      <c r="A5" s="1"/>
      <c r="B5" s="13" t="s">
        <v>0</v>
      </c>
      <c r="C5" s="4" t="s">
        <v>1</v>
      </c>
      <c r="D5" s="14" t="s">
        <v>2</v>
      </c>
      <c r="E5" s="14" t="s">
        <v>3</v>
      </c>
      <c r="F5" s="14" t="s">
        <v>4</v>
      </c>
      <c r="G5" s="4" t="s">
        <v>730</v>
      </c>
      <c r="H5" s="6" t="s">
        <v>765</v>
      </c>
      <c r="I5" s="3" t="s">
        <v>766</v>
      </c>
      <c r="J5" s="3" t="s">
        <v>731</v>
      </c>
      <c r="K5" s="3" t="s">
        <v>767</v>
      </c>
      <c r="L5" s="3" t="s">
        <v>768</v>
      </c>
      <c r="M5" s="15"/>
      <c r="N5" s="15"/>
      <c r="O5" s="15"/>
      <c r="P5" s="15"/>
      <c r="Q5" s="15"/>
      <c r="R5" s="15"/>
    </row>
    <row r="6" spans="2:12" ht="13.5">
      <c r="B6" s="1" t="s">
        <v>5</v>
      </c>
      <c r="C6" s="2" t="s">
        <v>9</v>
      </c>
      <c r="D6" s="2" t="s">
        <v>10</v>
      </c>
      <c r="E6" s="2" t="s">
        <v>11</v>
      </c>
      <c r="F6" s="2" t="s">
        <v>6</v>
      </c>
      <c r="G6" s="2" t="s">
        <v>370</v>
      </c>
      <c r="H6" s="7" t="s">
        <v>778</v>
      </c>
      <c r="J6">
        <v>800658</v>
      </c>
      <c r="L6" s="18" t="str">
        <f>HYPERLINK("http://klibs1.kj.yamagata-u.ac.jp/mylimedio/search/search.do?keyword=%23ID%3D"&amp;J6,"OPAC")</f>
        <v>OPAC</v>
      </c>
    </row>
    <row r="7" spans="2:12" ht="27">
      <c r="B7" s="1" t="s">
        <v>5</v>
      </c>
      <c r="C7" s="2" t="s">
        <v>12</v>
      </c>
      <c r="D7" s="2" t="s">
        <v>13</v>
      </c>
      <c r="E7" s="2" t="s">
        <v>8</v>
      </c>
      <c r="F7" s="2" t="s">
        <v>6</v>
      </c>
      <c r="G7" s="2" t="s">
        <v>371</v>
      </c>
      <c r="H7" s="7" t="s">
        <v>778</v>
      </c>
      <c r="J7">
        <v>845251</v>
      </c>
      <c r="L7" s="18" t="str">
        <f aca="true" t="shared" si="0" ref="L7:L13">HYPERLINK("http://klibs1.kj.yamagata-u.ac.jp/mylimedio/search/search.do?keyword=%23ID%3D"&amp;J7,"OPAC")</f>
        <v>OPAC</v>
      </c>
    </row>
    <row r="8" spans="2:12" ht="13.5">
      <c r="B8" s="1" t="s">
        <v>5</v>
      </c>
      <c r="C8" s="2" t="s">
        <v>14</v>
      </c>
      <c r="D8" s="2" t="s">
        <v>15</v>
      </c>
      <c r="E8" s="2" t="s">
        <v>8</v>
      </c>
      <c r="F8" s="2" t="s">
        <v>6</v>
      </c>
      <c r="G8" s="2" t="s">
        <v>372</v>
      </c>
      <c r="H8" s="7" t="s">
        <v>778</v>
      </c>
      <c r="J8">
        <v>756421</v>
      </c>
      <c r="L8" s="18" t="str">
        <f t="shared" si="0"/>
        <v>OPAC</v>
      </c>
    </row>
    <row r="9" spans="2:12" ht="13.5">
      <c r="B9" s="1" t="s">
        <v>5</v>
      </c>
      <c r="C9" s="2" t="s">
        <v>14</v>
      </c>
      <c r="D9" s="2" t="s">
        <v>15</v>
      </c>
      <c r="E9" s="2" t="s">
        <v>8</v>
      </c>
      <c r="F9" s="2" t="s">
        <v>6</v>
      </c>
      <c r="G9" s="5" t="s">
        <v>373</v>
      </c>
      <c r="H9" s="7" t="s">
        <v>778</v>
      </c>
      <c r="J9">
        <v>198082</v>
      </c>
      <c r="L9" s="18" t="str">
        <f t="shared" si="0"/>
        <v>OPAC</v>
      </c>
    </row>
    <row r="10" spans="2:12" ht="13.5">
      <c r="B10" s="1" t="s">
        <v>5</v>
      </c>
      <c r="C10" s="2" t="s">
        <v>16</v>
      </c>
      <c r="D10" s="2" t="s">
        <v>17</v>
      </c>
      <c r="E10" s="2" t="s">
        <v>8</v>
      </c>
      <c r="F10" s="2" t="s">
        <v>6</v>
      </c>
      <c r="G10" s="2" t="s">
        <v>374</v>
      </c>
      <c r="H10" s="7" t="s">
        <v>778</v>
      </c>
      <c r="J10">
        <v>883393</v>
      </c>
      <c r="L10" s="18" t="str">
        <f t="shared" si="0"/>
        <v>OPAC</v>
      </c>
    </row>
    <row r="11" spans="2:12" ht="13.5">
      <c r="B11" s="1" t="s">
        <v>5</v>
      </c>
      <c r="C11" s="2" t="s">
        <v>18</v>
      </c>
      <c r="D11" s="2" t="s">
        <v>19</v>
      </c>
      <c r="E11" s="2" t="s">
        <v>8</v>
      </c>
      <c r="F11" s="2" t="s">
        <v>6</v>
      </c>
      <c r="G11" s="2" t="s">
        <v>375</v>
      </c>
      <c r="H11" s="7" t="s">
        <v>778</v>
      </c>
      <c r="J11">
        <v>142117</v>
      </c>
      <c r="L11" s="18" t="str">
        <f t="shared" si="0"/>
        <v>OPAC</v>
      </c>
    </row>
    <row r="12" spans="2:12" ht="13.5">
      <c r="B12" s="1" t="s">
        <v>5</v>
      </c>
      <c r="C12" s="2" t="s">
        <v>18</v>
      </c>
      <c r="D12" s="2" t="s">
        <v>19</v>
      </c>
      <c r="E12" s="2" t="s">
        <v>8</v>
      </c>
      <c r="F12" s="2" t="s">
        <v>6</v>
      </c>
      <c r="G12" s="5" t="s">
        <v>376</v>
      </c>
      <c r="H12" s="7" t="s">
        <v>778</v>
      </c>
      <c r="J12">
        <v>124598</v>
      </c>
      <c r="L12" s="18" t="str">
        <f t="shared" si="0"/>
        <v>OPAC</v>
      </c>
    </row>
    <row r="13" spans="2:12" ht="13.5">
      <c r="B13" s="1" t="s">
        <v>5</v>
      </c>
      <c r="C13" s="2" t="s">
        <v>18</v>
      </c>
      <c r="D13" s="2" t="s">
        <v>19</v>
      </c>
      <c r="E13" s="2" t="s">
        <v>8</v>
      </c>
      <c r="F13" s="2" t="s">
        <v>6</v>
      </c>
      <c r="G13" s="5" t="s">
        <v>377</v>
      </c>
      <c r="H13" s="7" t="s">
        <v>778</v>
      </c>
      <c r="J13">
        <v>156843</v>
      </c>
      <c r="L13" s="18" t="str">
        <f t="shared" si="0"/>
        <v>OPAC</v>
      </c>
    </row>
    <row r="14" spans="2:12" ht="27">
      <c r="B14" s="1" t="s">
        <v>5</v>
      </c>
      <c r="C14" s="2" t="s">
        <v>20</v>
      </c>
      <c r="D14" s="2" t="s">
        <v>21</v>
      </c>
      <c r="E14" s="2" t="s">
        <v>22</v>
      </c>
      <c r="F14" s="2" t="s">
        <v>6</v>
      </c>
      <c r="G14" s="2" t="s">
        <v>378</v>
      </c>
      <c r="H14" s="7" t="s">
        <v>778</v>
      </c>
      <c r="J14">
        <v>861517</v>
      </c>
      <c r="K14">
        <v>7</v>
      </c>
      <c r="L14" s="18" t="str">
        <f>HYPERLINK("http://klibs1.kj.yamagata-u.ac.jp/mylimedio/search/search.do?keyword=%23ID%3D"&amp;J14,"工学部図書館に所蔵あり")</f>
        <v>工学部図書館に所蔵あり</v>
      </c>
    </row>
    <row r="15" spans="2:12" ht="27">
      <c r="B15" s="1" t="s">
        <v>5</v>
      </c>
      <c r="C15" s="2" t="s">
        <v>20</v>
      </c>
      <c r="D15" s="2" t="s">
        <v>21</v>
      </c>
      <c r="E15" s="2" t="s">
        <v>22</v>
      </c>
      <c r="F15" s="2" t="s">
        <v>6</v>
      </c>
      <c r="G15" s="5" t="s">
        <v>379</v>
      </c>
      <c r="H15" s="7" t="s">
        <v>778</v>
      </c>
      <c r="J15">
        <v>750655</v>
      </c>
      <c r="L15" s="18" t="str">
        <f aca="true" t="shared" si="1" ref="L15:L35">HYPERLINK("http://klibs1.kj.yamagata-u.ac.jp/mylimedio/search/search.do?keyword=%23ID%3D"&amp;J15,"OPAC")</f>
        <v>OPAC</v>
      </c>
    </row>
    <row r="16" spans="2:12" ht="27">
      <c r="B16" s="1" t="s">
        <v>5</v>
      </c>
      <c r="C16" s="2" t="s">
        <v>20</v>
      </c>
      <c r="D16" s="2" t="s">
        <v>21</v>
      </c>
      <c r="E16" s="2" t="s">
        <v>22</v>
      </c>
      <c r="F16" s="2" t="s">
        <v>6</v>
      </c>
      <c r="G16" s="5" t="s">
        <v>380</v>
      </c>
      <c r="H16" s="7" t="s">
        <v>778</v>
      </c>
      <c r="J16">
        <v>868954</v>
      </c>
      <c r="L16" s="18" t="str">
        <f t="shared" si="1"/>
        <v>OPAC</v>
      </c>
    </row>
    <row r="17" spans="2:12" ht="13.5">
      <c r="B17" s="1" t="s">
        <v>5</v>
      </c>
      <c r="C17" s="2" t="s">
        <v>23</v>
      </c>
      <c r="D17" s="2" t="s">
        <v>24</v>
      </c>
      <c r="E17" s="2" t="s">
        <v>8</v>
      </c>
      <c r="F17" s="2" t="s">
        <v>6</v>
      </c>
      <c r="G17" s="2" t="s">
        <v>381</v>
      </c>
      <c r="H17" s="7" t="s">
        <v>778</v>
      </c>
      <c r="J17">
        <v>203370</v>
      </c>
      <c r="L17" s="18" t="str">
        <f t="shared" si="1"/>
        <v>OPAC</v>
      </c>
    </row>
    <row r="18" spans="2:12" ht="13.5">
      <c r="B18" s="1" t="s">
        <v>5</v>
      </c>
      <c r="C18" s="2" t="s">
        <v>25</v>
      </c>
      <c r="D18" s="2" t="s">
        <v>26</v>
      </c>
      <c r="E18" s="2" t="s">
        <v>27</v>
      </c>
      <c r="F18" s="2" t="s">
        <v>6</v>
      </c>
      <c r="G18" s="2" t="s">
        <v>382</v>
      </c>
      <c r="H18" s="7" t="s">
        <v>778</v>
      </c>
      <c r="J18">
        <v>282903</v>
      </c>
      <c r="L18" s="18" t="str">
        <f t="shared" si="1"/>
        <v>OPAC</v>
      </c>
    </row>
    <row r="19" spans="2:12" ht="13.5">
      <c r="B19" s="1" t="s">
        <v>5</v>
      </c>
      <c r="C19" s="2" t="s">
        <v>25</v>
      </c>
      <c r="D19" s="2" t="s">
        <v>26</v>
      </c>
      <c r="E19" s="2" t="s">
        <v>27</v>
      </c>
      <c r="F19" s="2" t="s">
        <v>6</v>
      </c>
      <c r="G19" s="5" t="s">
        <v>383</v>
      </c>
      <c r="H19" s="7" t="s">
        <v>778</v>
      </c>
      <c r="J19">
        <v>150948</v>
      </c>
      <c r="L19" s="18" t="str">
        <f t="shared" si="1"/>
        <v>OPAC</v>
      </c>
    </row>
    <row r="20" spans="2:12" ht="13.5">
      <c r="B20" s="1" t="s">
        <v>5</v>
      </c>
      <c r="C20" s="2" t="s">
        <v>28</v>
      </c>
      <c r="D20" s="2" t="s">
        <v>29</v>
      </c>
      <c r="E20" s="2" t="s">
        <v>8</v>
      </c>
      <c r="F20" s="2" t="s">
        <v>6</v>
      </c>
      <c r="G20" s="2" t="s">
        <v>384</v>
      </c>
      <c r="H20" s="7" t="s">
        <v>778</v>
      </c>
      <c r="J20">
        <v>482537</v>
      </c>
      <c r="L20" s="18" t="str">
        <f t="shared" si="1"/>
        <v>OPAC</v>
      </c>
    </row>
    <row r="21" spans="2:12" ht="13.5">
      <c r="B21" s="1" t="s">
        <v>5</v>
      </c>
      <c r="C21" s="2" t="s">
        <v>28</v>
      </c>
      <c r="D21" s="2" t="s">
        <v>29</v>
      </c>
      <c r="E21" s="2" t="s">
        <v>8</v>
      </c>
      <c r="F21" s="2" t="s">
        <v>6</v>
      </c>
      <c r="G21" s="5" t="s">
        <v>385</v>
      </c>
      <c r="H21" s="7" t="s">
        <v>778</v>
      </c>
      <c r="J21">
        <v>469444</v>
      </c>
      <c r="L21" s="18" t="str">
        <f t="shared" si="1"/>
        <v>OPAC</v>
      </c>
    </row>
    <row r="22" spans="2:12" ht="13.5">
      <c r="B22" s="1" t="s">
        <v>5</v>
      </c>
      <c r="C22" s="2" t="s">
        <v>28</v>
      </c>
      <c r="D22" s="2" t="s">
        <v>29</v>
      </c>
      <c r="E22" s="2" t="s">
        <v>8</v>
      </c>
      <c r="F22" s="2" t="s">
        <v>6</v>
      </c>
      <c r="G22" s="5" t="s">
        <v>386</v>
      </c>
      <c r="H22" s="7" t="s">
        <v>778</v>
      </c>
      <c r="J22">
        <v>141465</v>
      </c>
      <c r="L22" s="18" t="str">
        <f t="shared" si="1"/>
        <v>OPAC</v>
      </c>
    </row>
    <row r="23" spans="2:12" ht="13.5">
      <c r="B23" s="1" t="s">
        <v>5</v>
      </c>
      <c r="C23" s="2" t="s">
        <v>28</v>
      </c>
      <c r="D23" s="2" t="s">
        <v>29</v>
      </c>
      <c r="E23" s="2" t="s">
        <v>8</v>
      </c>
      <c r="F23" s="2" t="s">
        <v>6</v>
      </c>
      <c r="G23" s="5" t="s">
        <v>387</v>
      </c>
      <c r="H23" s="7" t="s">
        <v>778</v>
      </c>
      <c r="J23">
        <v>150948</v>
      </c>
      <c r="L23" s="18" t="str">
        <f t="shared" si="1"/>
        <v>OPAC</v>
      </c>
    </row>
    <row r="24" spans="2:12" ht="13.5">
      <c r="B24" s="1" t="s">
        <v>5</v>
      </c>
      <c r="C24" s="2" t="s">
        <v>30</v>
      </c>
      <c r="D24" s="2" t="s">
        <v>31</v>
      </c>
      <c r="E24" s="2" t="s">
        <v>8</v>
      </c>
      <c r="F24" s="2" t="s">
        <v>6</v>
      </c>
      <c r="G24" s="2" t="s">
        <v>388</v>
      </c>
      <c r="H24" s="7" t="s">
        <v>778</v>
      </c>
      <c r="J24">
        <v>196998</v>
      </c>
      <c r="L24" s="18" t="str">
        <f t="shared" si="1"/>
        <v>OPAC</v>
      </c>
    </row>
    <row r="25" spans="2:12" ht="13.5">
      <c r="B25" s="1" t="s">
        <v>5</v>
      </c>
      <c r="C25" s="2" t="s">
        <v>32</v>
      </c>
      <c r="D25" s="2" t="s">
        <v>33</v>
      </c>
      <c r="E25" s="2" t="s">
        <v>8</v>
      </c>
      <c r="F25" s="2" t="s">
        <v>6</v>
      </c>
      <c r="G25" s="2" t="s">
        <v>389</v>
      </c>
      <c r="H25" s="7" t="s">
        <v>778</v>
      </c>
      <c r="J25">
        <v>742696</v>
      </c>
      <c r="L25" s="18" t="str">
        <f t="shared" si="1"/>
        <v>OPAC</v>
      </c>
    </row>
    <row r="26" spans="2:12" ht="13.5">
      <c r="B26" s="1" t="s">
        <v>5</v>
      </c>
      <c r="C26" s="2" t="s">
        <v>32</v>
      </c>
      <c r="D26" s="2" t="s">
        <v>33</v>
      </c>
      <c r="E26" s="2" t="s">
        <v>8</v>
      </c>
      <c r="F26" s="2" t="s">
        <v>6</v>
      </c>
      <c r="G26" s="5" t="s">
        <v>390</v>
      </c>
      <c r="H26" s="7" t="s">
        <v>778</v>
      </c>
      <c r="J26">
        <v>192356</v>
      </c>
      <c r="L26" s="18" t="str">
        <f t="shared" si="1"/>
        <v>OPAC</v>
      </c>
    </row>
    <row r="27" spans="2:12" ht="27">
      <c r="B27" s="1" t="s">
        <v>5</v>
      </c>
      <c r="C27" s="2" t="s">
        <v>34</v>
      </c>
      <c r="D27" s="2" t="s">
        <v>35</v>
      </c>
      <c r="E27" s="2" t="s">
        <v>27</v>
      </c>
      <c r="F27" s="2" t="s">
        <v>6</v>
      </c>
      <c r="G27" s="2" t="s">
        <v>391</v>
      </c>
      <c r="H27" s="7" t="s">
        <v>778</v>
      </c>
      <c r="J27">
        <v>862723</v>
      </c>
      <c r="L27" s="18" t="str">
        <f t="shared" si="1"/>
        <v>OPAC</v>
      </c>
    </row>
    <row r="28" spans="2:12" ht="40.5">
      <c r="B28" s="1" t="s">
        <v>5</v>
      </c>
      <c r="C28" s="2" t="s">
        <v>36</v>
      </c>
      <c r="D28" s="2" t="s">
        <v>37</v>
      </c>
      <c r="E28" s="2" t="s">
        <v>27</v>
      </c>
      <c r="F28" s="2" t="s">
        <v>6</v>
      </c>
      <c r="G28" s="2" t="s">
        <v>392</v>
      </c>
      <c r="H28" s="7" t="s">
        <v>778</v>
      </c>
      <c r="J28">
        <v>873968</v>
      </c>
      <c r="L28" s="18" t="str">
        <f t="shared" si="1"/>
        <v>OPAC</v>
      </c>
    </row>
    <row r="29" spans="2:12" ht="40.5">
      <c r="B29" s="1" t="s">
        <v>5</v>
      </c>
      <c r="C29" s="2" t="s">
        <v>36</v>
      </c>
      <c r="D29" s="2" t="s">
        <v>37</v>
      </c>
      <c r="E29" s="2" t="s">
        <v>27</v>
      </c>
      <c r="F29" s="2" t="s">
        <v>6</v>
      </c>
      <c r="G29" s="5" t="s">
        <v>393</v>
      </c>
      <c r="H29" s="7" t="s">
        <v>778</v>
      </c>
      <c r="J29">
        <v>868509</v>
      </c>
      <c r="L29" s="18" t="str">
        <f t="shared" si="1"/>
        <v>OPAC</v>
      </c>
    </row>
    <row r="30" spans="2:12" ht="40.5">
      <c r="B30" s="1" t="s">
        <v>5</v>
      </c>
      <c r="C30" s="2" t="s">
        <v>36</v>
      </c>
      <c r="D30" s="2" t="s">
        <v>37</v>
      </c>
      <c r="E30" s="2" t="s">
        <v>27</v>
      </c>
      <c r="F30" s="2" t="s">
        <v>6</v>
      </c>
      <c r="G30" s="5" t="s">
        <v>394</v>
      </c>
      <c r="H30" s="7" t="s">
        <v>778</v>
      </c>
      <c r="J30">
        <v>845337</v>
      </c>
      <c r="L30" s="18" t="str">
        <f t="shared" si="1"/>
        <v>OPAC</v>
      </c>
    </row>
    <row r="31" spans="2:12" ht="40.5">
      <c r="B31" s="1" t="s">
        <v>5</v>
      </c>
      <c r="C31" s="2" t="s">
        <v>36</v>
      </c>
      <c r="D31" s="2" t="s">
        <v>37</v>
      </c>
      <c r="E31" s="2" t="s">
        <v>27</v>
      </c>
      <c r="F31" s="2" t="s">
        <v>6</v>
      </c>
      <c r="G31" s="5" t="s">
        <v>395</v>
      </c>
      <c r="H31" s="7" t="s">
        <v>778</v>
      </c>
      <c r="J31">
        <v>774711</v>
      </c>
      <c r="L31" s="18" t="str">
        <f t="shared" si="1"/>
        <v>OPAC</v>
      </c>
    </row>
    <row r="32" spans="2:12" ht="40.5">
      <c r="B32" s="1" t="s">
        <v>5</v>
      </c>
      <c r="C32" s="2" t="s">
        <v>36</v>
      </c>
      <c r="D32" s="2" t="s">
        <v>37</v>
      </c>
      <c r="E32" s="2" t="s">
        <v>27</v>
      </c>
      <c r="F32" s="2" t="s">
        <v>6</v>
      </c>
      <c r="G32" s="5" t="s">
        <v>396</v>
      </c>
      <c r="H32" s="7" t="s">
        <v>778</v>
      </c>
      <c r="J32">
        <v>126936</v>
      </c>
      <c r="L32" s="18" t="str">
        <f t="shared" si="1"/>
        <v>OPAC</v>
      </c>
    </row>
    <row r="33" spans="2:12" ht="27">
      <c r="B33" s="1" t="s">
        <v>5</v>
      </c>
      <c r="C33" s="2" t="s">
        <v>38</v>
      </c>
      <c r="D33" s="2" t="s">
        <v>39</v>
      </c>
      <c r="E33" s="2" t="s">
        <v>27</v>
      </c>
      <c r="F33" s="2" t="s">
        <v>6</v>
      </c>
      <c r="G33" s="2" t="s">
        <v>397</v>
      </c>
      <c r="H33" s="7" t="s">
        <v>778</v>
      </c>
      <c r="J33">
        <v>845040</v>
      </c>
      <c r="L33" s="18" t="str">
        <f t="shared" si="1"/>
        <v>OPAC</v>
      </c>
    </row>
    <row r="34" spans="2:12" ht="13.5">
      <c r="B34" s="1" t="s">
        <v>5</v>
      </c>
      <c r="C34" s="2" t="s">
        <v>38</v>
      </c>
      <c r="D34" s="2" t="s">
        <v>39</v>
      </c>
      <c r="E34" s="2" t="s">
        <v>27</v>
      </c>
      <c r="F34" s="2" t="s">
        <v>6</v>
      </c>
      <c r="G34" s="5" t="s">
        <v>398</v>
      </c>
      <c r="H34" s="7" t="s">
        <v>778</v>
      </c>
      <c r="J34">
        <v>879187</v>
      </c>
      <c r="L34" s="18" t="str">
        <f t="shared" si="1"/>
        <v>OPAC</v>
      </c>
    </row>
    <row r="35" spans="2:12" ht="27">
      <c r="B35" s="1" t="s">
        <v>5</v>
      </c>
      <c r="C35" s="2" t="s">
        <v>40</v>
      </c>
      <c r="D35" s="2" t="s">
        <v>41</v>
      </c>
      <c r="E35" s="2" t="s">
        <v>27</v>
      </c>
      <c r="F35" s="2" t="s">
        <v>6</v>
      </c>
      <c r="G35" s="2" t="s">
        <v>399</v>
      </c>
      <c r="H35" s="7" t="s">
        <v>778</v>
      </c>
      <c r="J35">
        <v>876508</v>
      </c>
      <c r="L35" s="18" t="str">
        <f t="shared" si="1"/>
        <v>OPAC</v>
      </c>
    </row>
    <row r="36" spans="2:12" ht="27">
      <c r="B36" s="1" t="s">
        <v>5</v>
      </c>
      <c r="C36" s="2" t="s">
        <v>42</v>
      </c>
      <c r="D36" s="2" t="s">
        <v>43</v>
      </c>
      <c r="E36" s="2" t="s">
        <v>27</v>
      </c>
      <c r="F36" s="2" t="s">
        <v>6</v>
      </c>
      <c r="G36" s="2" t="s">
        <v>400</v>
      </c>
      <c r="H36" s="7" t="s">
        <v>778</v>
      </c>
      <c r="J36">
        <v>869124</v>
      </c>
      <c r="K36" t="s">
        <v>762</v>
      </c>
      <c r="L36" s="18" t="str">
        <f>HYPERLINK("http://klibs1.kj.yamagata-u.ac.jp/mylimedio/search/search.do?keyword=%23ID%3D"&amp;J36,"医学部、工学部、農学部図書館に所蔵あり")</f>
        <v>医学部、工学部、農学部図書館に所蔵あり</v>
      </c>
    </row>
    <row r="37" spans="2:12" ht="27">
      <c r="B37" s="1" t="s">
        <v>5</v>
      </c>
      <c r="C37" s="2" t="s">
        <v>42</v>
      </c>
      <c r="D37" s="2" t="s">
        <v>43</v>
      </c>
      <c r="E37" s="2" t="s">
        <v>27</v>
      </c>
      <c r="F37" s="2" t="s">
        <v>6</v>
      </c>
      <c r="G37" s="5" t="s">
        <v>401</v>
      </c>
      <c r="H37" s="7" t="s">
        <v>778</v>
      </c>
      <c r="J37">
        <v>873965</v>
      </c>
      <c r="L37" s="18" t="str">
        <f>HYPERLINK("http://klibs1.kj.yamagata-u.ac.jp/mylimedio/search/search.do?keyword=%23ID%3D"&amp;J37,"OPAC")</f>
        <v>OPAC</v>
      </c>
    </row>
    <row r="38" spans="2:12" ht="27">
      <c r="B38" s="1" t="s">
        <v>5</v>
      </c>
      <c r="C38" s="2" t="s">
        <v>44</v>
      </c>
      <c r="D38" s="2" t="s">
        <v>45</v>
      </c>
      <c r="E38" s="2" t="s">
        <v>27</v>
      </c>
      <c r="F38" s="2" t="s">
        <v>6</v>
      </c>
      <c r="G38" s="2" t="s">
        <v>402</v>
      </c>
      <c r="H38" s="7" t="s">
        <v>778</v>
      </c>
      <c r="J38">
        <v>796769</v>
      </c>
      <c r="K38">
        <v>8</v>
      </c>
      <c r="L38" s="18" t="str">
        <f>HYPERLINK("http://klibs1.kj.yamagata-u.ac.jp/mylimedio/search/search.do?keyword=%23ID%3D"&amp;J38,"農学部図書館に所蔵あり")</f>
        <v>農学部図書館に所蔵あり</v>
      </c>
    </row>
    <row r="39" spans="2:12" ht="27">
      <c r="B39" s="1" t="s">
        <v>5</v>
      </c>
      <c r="C39" s="2" t="s">
        <v>44</v>
      </c>
      <c r="D39" s="2" t="s">
        <v>45</v>
      </c>
      <c r="E39" s="2" t="s">
        <v>27</v>
      </c>
      <c r="F39" s="2" t="s">
        <v>6</v>
      </c>
      <c r="G39" s="5" t="s">
        <v>403</v>
      </c>
      <c r="H39" s="7" t="s">
        <v>778</v>
      </c>
      <c r="J39">
        <v>796791</v>
      </c>
      <c r="L39" s="18" t="str">
        <f>HYPERLINK("http://klibs1.kj.yamagata-u.ac.jp/mylimedio/search/search.do?keyword=%23ID%3D"&amp;J39,"OPAC")</f>
        <v>OPAC</v>
      </c>
    </row>
    <row r="40" spans="2:12" ht="27">
      <c r="B40" s="1" t="s">
        <v>5</v>
      </c>
      <c r="C40" s="2" t="s">
        <v>44</v>
      </c>
      <c r="D40" s="2" t="s">
        <v>45</v>
      </c>
      <c r="E40" s="2" t="s">
        <v>27</v>
      </c>
      <c r="F40" s="2" t="s">
        <v>6</v>
      </c>
      <c r="G40" s="5" t="s">
        <v>404</v>
      </c>
      <c r="H40" s="7" t="s">
        <v>778</v>
      </c>
      <c r="J40">
        <v>861270</v>
      </c>
      <c r="L40" s="18" t="str">
        <f>HYPERLINK("http://klibs1.kj.yamagata-u.ac.jp/mylimedio/search/search.do?keyword=%23ID%3D"&amp;J40,"OPAC")</f>
        <v>OPAC</v>
      </c>
    </row>
    <row r="41" spans="2:12" ht="27">
      <c r="B41" s="1" t="s">
        <v>5</v>
      </c>
      <c r="C41" s="2" t="s">
        <v>44</v>
      </c>
      <c r="D41" s="2" t="s">
        <v>45</v>
      </c>
      <c r="E41" s="2" t="s">
        <v>27</v>
      </c>
      <c r="F41" s="2" t="s">
        <v>6</v>
      </c>
      <c r="G41" s="5" t="s">
        <v>405</v>
      </c>
      <c r="H41" s="7" t="s">
        <v>778</v>
      </c>
      <c r="J41">
        <v>755877</v>
      </c>
      <c r="L41" s="18" t="str">
        <f>HYPERLINK("http://klibs1.kj.yamagata-u.ac.jp/mylimedio/search/search.do?keyword=%23ID%3D"&amp;J41,"OPAC")</f>
        <v>OPAC</v>
      </c>
    </row>
    <row r="42" spans="2:12" ht="27">
      <c r="B42" s="1" t="s">
        <v>5</v>
      </c>
      <c r="C42" s="2" t="s">
        <v>46</v>
      </c>
      <c r="D42" s="2" t="s">
        <v>47</v>
      </c>
      <c r="E42" s="2" t="s">
        <v>27</v>
      </c>
      <c r="F42" s="2" t="s">
        <v>6</v>
      </c>
      <c r="G42" s="2" t="s">
        <v>406</v>
      </c>
      <c r="H42" s="7" t="s">
        <v>778</v>
      </c>
      <c r="J42">
        <v>872187</v>
      </c>
      <c r="L42" s="18" t="str">
        <f>HYPERLINK("http://klibs1.kj.yamagata-u.ac.jp/mylimedio/search/search.do?keyword=%23ID%3D"&amp;J42,"OPAC")</f>
        <v>OPAC</v>
      </c>
    </row>
    <row r="43" spans="2:12" ht="13.5">
      <c r="B43" s="1" t="s">
        <v>5</v>
      </c>
      <c r="C43" s="2" t="s">
        <v>48</v>
      </c>
      <c r="D43" s="2" t="s">
        <v>49</v>
      </c>
      <c r="E43" s="2" t="s">
        <v>27</v>
      </c>
      <c r="F43" s="2" t="s">
        <v>6</v>
      </c>
      <c r="G43" s="2" t="s">
        <v>407</v>
      </c>
      <c r="H43" s="7" t="s">
        <v>778</v>
      </c>
      <c r="J43">
        <v>833818</v>
      </c>
      <c r="L43" s="18" t="str">
        <f>HYPERLINK("http://klibs1.kj.yamagata-u.ac.jp/mylimedio/search/search.do?keyword=%23ID%3D"&amp;J43,"OPAC")</f>
        <v>OPAC</v>
      </c>
    </row>
    <row r="44" spans="2:12" ht="27">
      <c r="B44" s="1" t="s">
        <v>5</v>
      </c>
      <c r="C44" s="2" t="s">
        <v>48</v>
      </c>
      <c r="D44" s="2" t="s">
        <v>49</v>
      </c>
      <c r="E44" s="2" t="s">
        <v>27</v>
      </c>
      <c r="F44" s="2" t="s">
        <v>6</v>
      </c>
      <c r="G44" s="5" t="s">
        <v>408</v>
      </c>
      <c r="H44" s="7" t="s">
        <v>778</v>
      </c>
      <c r="J44">
        <v>796769</v>
      </c>
      <c r="K44">
        <v>8</v>
      </c>
      <c r="L44" s="18" t="str">
        <f>HYPERLINK("http://klibs1.kj.yamagata-u.ac.jp/mylimedio/search/search.do?keyword=%23ID%3D"&amp;J44,"農学部図書館に所蔵あり")</f>
        <v>農学部図書館に所蔵あり</v>
      </c>
    </row>
    <row r="45" spans="2:12" ht="27">
      <c r="B45" s="1" t="s">
        <v>5</v>
      </c>
      <c r="C45" s="2" t="s">
        <v>48</v>
      </c>
      <c r="D45" s="2" t="s">
        <v>49</v>
      </c>
      <c r="E45" s="2" t="s">
        <v>27</v>
      </c>
      <c r="F45" s="2" t="s">
        <v>6</v>
      </c>
      <c r="G45" s="5" t="s">
        <v>409</v>
      </c>
      <c r="H45" s="7" t="s">
        <v>778</v>
      </c>
      <c r="J45">
        <v>848141</v>
      </c>
      <c r="L45" s="18" t="str">
        <f aca="true" t="shared" si="2" ref="L45:L75">HYPERLINK("http://klibs1.kj.yamagata-u.ac.jp/mylimedio/search/search.do?keyword=%23ID%3D"&amp;J45,"OPAC")</f>
        <v>OPAC</v>
      </c>
    </row>
    <row r="46" spans="2:12" ht="13.5">
      <c r="B46" s="1" t="s">
        <v>5</v>
      </c>
      <c r="C46" s="2" t="s">
        <v>50</v>
      </c>
      <c r="D46" s="2" t="s">
        <v>51</v>
      </c>
      <c r="E46" s="2" t="s">
        <v>8</v>
      </c>
      <c r="F46" s="2" t="s">
        <v>6</v>
      </c>
      <c r="G46" s="2" t="s">
        <v>410</v>
      </c>
      <c r="H46" s="7" t="s">
        <v>778</v>
      </c>
      <c r="J46">
        <v>854563</v>
      </c>
      <c r="L46" s="18" t="str">
        <f t="shared" si="2"/>
        <v>OPAC</v>
      </c>
    </row>
    <row r="47" spans="2:12" ht="13.5">
      <c r="B47" s="1" t="s">
        <v>5</v>
      </c>
      <c r="C47" s="2" t="s">
        <v>50</v>
      </c>
      <c r="D47" s="2" t="s">
        <v>51</v>
      </c>
      <c r="E47" s="2" t="s">
        <v>8</v>
      </c>
      <c r="F47" s="2" t="s">
        <v>6</v>
      </c>
      <c r="G47" s="5" t="s">
        <v>411</v>
      </c>
      <c r="H47" s="7" t="s">
        <v>778</v>
      </c>
      <c r="J47">
        <v>852278</v>
      </c>
      <c r="L47" s="18" t="str">
        <f t="shared" si="2"/>
        <v>OPAC</v>
      </c>
    </row>
    <row r="48" spans="2:12" ht="13.5">
      <c r="B48" s="1" t="s">
        <v>5</v>
      </c>
      <c r="C48" s="2" t="s">
        <v>50</v>
      </c>
      <c r="D48" s="2" t="s">
        <v>51</v>
      </c>
      <c r="E48" s="2" t="s">
        <v>8</v>
      </c>
      <c r="F48" s="2" t="s">
        <v>6</v>
      </c>
      <c r="G48" s="5" t="s">
        <v>412</v>
      </c>
      <c r="H48" s="7" t="s">
        <v>778</v>
      </c>
      <c r="J48">
        <v>481583</v>
      </c>
      <c r="L48" s="18" t="str">
        <f t="shared" si="2"/>
        <v>OPAC</v>
      </c>
    </row>
    <row r="49" spans="2:12" ht="13.5">
      <c r="B49" s="1" t="s">
        <v>5</v>
      </c>
      <c r="C49" s="2" t="s">
        <v>50</v>
      </c>
      <c r="D49" s="2" t="s">
        <v>51</v>
      </c>
      <c r="E49" s="2" t="s">
        <v>8</v>
      </c>
      <c r="F49" s="2" t="s">
        <v>6</v>
      </c>
      <c r="G49" s="5" t="s">
        <v>413</v>
      </c>
      <c r="H49" s="7" t="s">
        <v>778</v>
      </c>
      <c r="J49">
        <v>482444</v>
      </c>
      <c r="L49" s="18" t="str">
        <f t="shared" si="2"/>
        <v>OPAC</v>
      </c>
    </row>
    <row r="50" spans="2:12" ht="13.5">
      <c r="B50" s="1" t="s">
        <v>5</v>
      </c>
      <c r="C50" s="2" t="s">
        <v>50</v>
      </c>
      <c r="D50" s="2" t="s">
        <v>51</v>
      </c>
      <c r="E50" s="2" t="s">
        <v>8</v>
      </c>
      <c r="F50" s="2" t="s">
        <v>6</v>
      </c>
      <c r="G50" s="5" t="s">
        <v>414</v>
      </c>
      <c r="H50" s="7" t="s">
        <v>778</v>
      </c>
      <c r="J50">
        <v>345106</v>
      </c>
      <c r="L50" s="18" t="str">
        <f t="shared" si="2"/>
        <v>OPAC</v>
      </c>
    </row>
    <row r="51" spans="2:12" ht="13.5">
      <c r="B51" s="1" t="s">
        <v>5</v>
      </c>
      <c r="C51" s="2" t="s">
        <v>52</v>
      </c>
      <c r="D51" s="2" t="s">
        <v>53</v>
      </c>
      <c r="E51" s="2" t="s">
        <v>8</v>
      </c>
      <c r="F51" s="2" t="s">
        <v>6</v>
      </c>
      <c r="G51" s="2" t="s">
        <v>415</v>
      </c>
      <c r="H51" s="7" t="s">
        <v>778</v>
      </c>
      <c r="J51">
        <v>124740</v>
      </c>
      <c r="L51" s="18" t="str">
        <f t="shared" si="2"/>
        <v>OPAC</v>
      </c>
    </row>
    <row r="52" spans="2:12" ht="13.5">
      <c r="B52" s="1" t="s">
        <v>5</v>
      </c>
      <c r="C52" s="2" t="s">
        <v>52</v>
      </c>
      <c r="D52" s="2" t="s">
        <v>53</v>
      </c>
      <c r="E52" s="2" t="s">
        <v>8</v>
      </c>
      <c r="F52" s="2" t="s">
        <v>6</v>
      </c>
      <c r="G52" s="5" t="s">
        <v>752</v>
      </c>
      <c r="H52" s="7" t="s">
        <v>778</v>
      </c>
      <c r="J52">
        <v>143218</v>
      </c>
      <c r="L52" s="18" t="str">
        <f t="shared" si="2"/>
        <v>OPAC</v>
      </c>
    </row>
    <row r="53" spans="2:12" ht="13.5">
      <c r="B53" s="1" t="s">
        <v>5</v>
      </c>
      <c r="C53" s="2" t="s">
        <v>52</v>
      </c>
      <c r="D53" s="2" t="s">
        <v>53</v>
      </c>
      <c r="E53" s="2" t="s">
        <v>8</v>
      </c>
      <c r="F53" s="2" t="s">
        <v>6</v>
      </c>
      <c r="G53" s="5" t="s">
        <v>753</v>
      </c>
      <c r="H53" s="7" t="s">
        <v>778</v>
      </c>
      <c r="J53">
        <v>143219</v>
      </c>
      <c r="L53" s="18" t="str">
        <f t="shared" si="2"/>
        <v>OPAC</v>
      </c>
    </row>
    <row r="54" spans="2:12" ht="13.5">
      <c r="B54" s="1" t="s">
        <v>5</v>
      </c>
      <c r="C54" s="2" t="s">
        <v>52</v>
      </c>
      <c r="D54" s="2" t="s">
        <v>53</v>
      </c>
      <c r="E54" s="2" t="s">
        <v>8</v>
      </c>
      <c r="F54" s="2" t="s">
        <v>6</v>
      </c>
      <c r="G54" s="5" t="s">
        <v>754</v>
      </c>
      <c r="H54" s="7" t="s">
        <v>778</v>
      </c>
      <c r="J54">
        <v>143221</v>
      </c>
      <c r="L54" s="18" t="str">
        <f t="shared" si="2"/>
        <v>OPAC</v>
      </c>
    </row>
    <row r="55" spans="2:12" ht="13.5">
      <c r="B55" s="1" t="s">
        <v>5</v>
      </c>
      <c r="C55" s="2" t="s">
        <v>52</v>
      </c>
      <c r="D55" s="2" t="s">
        <v>53</v>
      </c>
      <c r="E55" s="2" t="s">
        <v>8</v>
      </c>
      <c r="F55" s="2" t="s">
        <v>6</v>
      </c>
      <c r="G55" s="5" t="s">
        <v>416</v>
      </c>
      <c r="H55" s="7" t="s">
        <v>778</v>
      </c>
      <c r="J55">
        <v>281381</v>
      </c>
      <c r="L55" s="18" t="str">
        <f t="shared" si="2"/>
        <v>OPAC</v>
      </c>
    </row>
    <row r="56" spans="2:12" ht="13.5">
      <c r="B56" s="1" t="s">
        <v>5</v>
      </c>
      <c r="C56" s="2" t="s">
        <v>52</v>
      </c>
      <c r="D56" s="2" t="s">
        <v>53</v>
      </c>
      <c r="E56" s="2" t="s">
        <v>8</v>
      </c>
      <c r="F56" s="2" t="s">
        <v>6</v>
      </c>
      <c r="G56" s="5" t="s">
        <v>417</v>
      </c>
      <c r="H56" s="7" t="s">
        <v>778</v>
      </c>
      <c r="J56">
        <v>283118</v>
      </c>
      <c r="L56" s="18" t="str">
        <f t="shared" si="2"/>
        <v>OPAC</v>
      </c>
    </row>
    <row r="57" spans="2:12" ht="13.5">
      <c r="B57" s="1" t="s">
        <v>5</v>
      </c>
      <c r="C57" s="2" t="s">
        <v>52</v>
      </c>
      <c r="D57" s="2" t="s">
        <v>53</v>
      </c>
      <c r="E57" s="2" t="s">
        <v>8</v>
      </c>
      <c r="F57" s="2" t="s">
        <v>6</v>
      </c>
      <c r="G57" s="5" t="s">
        <v>418</v>
      </c>
      <c r="H57" s="7" t="s">
        <v>778</v>
      </c>
      <c r="J57">
        <v>298296</v>
      </c>
      <c r="L57" s="18" t="str">
        <f t="shared" si="2"/>
        <v>OPAC</v>
      </c>
    </row>
    <row r="58" spans="2:12" ht="13.5">
      <c r="B58" s="1" t="s">
        <v>5</v>
      </c>
      <c r="C58" s="2" t="s">
        <v>54</v>
      </c>
      <c r="D58" s="2" t="s">
        <v>55</v>
      </c>
      <c r="E58" s="2" t="s">
        <v>8</v>
      </c>
      <c r="F58" s="2" t="s">
        <v>6</v>
      </c>
      <c r="G58" s="2" t="s">
        <v>419</v>
      </c>
      <c r="H58" s="7" t="s">
        <v>778</v>
      </c>
      <c r="J58">
        <v>854563</v>
      </c>
      <c r="L58" s="18" t="str">
        <f t="shared" si="2"/>
        <v>OPAC</v>
      </c>
    </row>
    <row r="59" spans="2:12" ht="13.5">
      <c r="B59" s="1" t="s">
        <v>5</v>
      </c>
      <c r="C59" s="2" t="s">
        <v>54</v>
      </c>
      <c r="D59" s="2" t="s">
        <v>55</v>
      </c>
      <c r="E59" s="2" t="s">
        <v>8</v>
      </c>
      <c r="F59" s="2" t="s">
        <v>6</v>
      </c>
      <c r="G59" s="5" t="s">
        <v>420</v>
      </c>
      <c r="H59" s="7" t="s">
        <v>778</v>
      </c>
      <c r="J59">
        <v>879165</v>
      </c>
      <c r="L59" s="18" t="str">
        <f t="shared" si="2"/>
        <v>OPAC</v>
      </c>
    </row>
    <row r="60" spans="2:12" ht="27">
      <c r="B60" s="1" t="s">
        <v>5</v>
      </c>
      <c r="C60" s="2" t="s">
        <v>54</v>
      </c>
      <c r="D60" s="2" t="s">
        <v>55</v>
      </c>
      <c r="E60" s="2" t="s">
        <v>8</v>
      </c>
      <c r="F60" s="2" t="s">
        <v>6</v>
      </c>
      <c r="G60" s="5" t="s">
        <v>421</v>
      </c>
      <c r="H60" s="7" t="s">
        <v>778</v>
      </c>
      <c r="J60">
        <v>796379</v>
      </c>
      <c r="L60" s="18" t="str">
        <f t="shared" si="2"/>
        <v>OPAC</v>
      </c>
    </row>
    <row r="61" spans="2:12" ht="13.5">
      <c r="B61" s="1" t="s">
        <v>5</v>
      </c>
      <c r="C61" s="2" t="s">
        <v>54</v>
      </c>
      <c r="D61" s="2" t="s">
        <v>55</v>
      </c>
      <c r="E61" s="2" t="s">
        <v>8</v>
      </c>
      <c r="F61" s="2" t="s">
        <v>6</v>
      </c>
      <c r="G61" s="5" t="s">
        <v>422</v>
      </c>
      <c r="H61" s="7" t="s">
        <v>778</v>
      </c>
      <c r="J61">
        <v>883292</v>
      </c>
      <c r="L61" s="18" t="str">
        <f t="shared" si="2"/>
        <v>OPAC</v>
      </c>
    </row>
    <row r="62" spans="2:12" ht="27">
      <c r="B62" s="1" t="s">
        <v>5</v>
      </c>
      <c r="C62" s="2" t="s">
        <v>56</v>
      </c>
      <c r="D62" s="2" t="s">
        <v>57</v>
      </c>
      <c r="E62" s="2" t="s">
        <v>8</v>
      </c>
      <c r="F62" s="2" t="s">
        <v>6</v>
      </c>
      <c r="G62" s="2" t="s">
        <v>423</v>
      </c>
      <c r="H62" s="7" t="s">
        <v>778</v>
      </c>
      <c r="J62">
        <v>124833</v>
      </c>
      <c r="L62" s="18" t="str">
        <f t="shared" si="2"/>
        <v>OPAC</v>
      </c>
    </row>
    <row r="63" spans="2:12" ht="13.5">
      <c r="B63" s="1" t="s">
        <v>5</v>
      </c>
      <c r="C63" s="2" t="s">
        <v>58</v>
      </c>
      <c r="D63" s="2" t="s">
        <v>59</v>
      </c>
      <c r="E63" s="2" t="s">
        <v>27</v>
      </c>
      <c r="F63" s="2" t="s">
        <v>6</v>
      </c>
      <c r="G63" s="2" t="s">
        <v>424</v>
      </c>
      <c r="H63" s="7" t="s">
        <v>778</v>
      </c>
      <c r="J63">
        <v>880344</v>
      </c>
      <c r="L63" s="18" t="str">
        <f t="shared" si="2"/>
        <v>OPAC</v>
      </c>
    </row>
    <row r="64" spans="2:12" ht="13.5">
      <c r="B64" s="1" t="s">
        <v>5</v>
      </c>
      <c r="C64" s="2" t="s">
        <v>60</v>
      </c>
      <c r="D64" s="2" t="s">
        <v>61</v>
      </c>
      <c r="E64" s="2" t="s">
        <v>62</v>
      </c>
      <c r="F64" s="2" t="s">
        <v>7</v>
      </c>
      <c r="G64" s="2" t="s">
        <v>424</v>
      </c>
      <c r="H64" s="7" t="s">
        <v>778</v>
      </c>
      <c r="J64">
        <v>880344</v>
      </c>
      <c r="L64" s="18" t="str">
        <f t="shared" si="2"/>
        <v>OPAC</v>
      </c>
    </row>
    <row r="65" spans="2:12" ht="40.5">
      <c r="B65" s="1" t="s">
        <v>5</v>
      </c>
      <c r="C65" s="2" t="s">
        <v>63</v>
      </c>
      <c r="D65" s="2" t="s">
        <v>64</v>
      </c>
      <c r="E65" s="2" t="s">
        <v>62</v>
      </c>
      <c r="F65" s="2" t="s">
        <v>6</v>
      </c>
      <c r="G65" s="2" t="s">
        <v>425</v>
      </c>
      <c r="H65" s="7" t="s">
        <v>778</v>
      </c>
      <c r="J65">
        <v>878962</v>
      </c>
      <c r="L65" s="18" t="str">
        <f t="shared" si="2"/>
        <v>OPAC</v>
      </c>
    </row>
    <row r="66" spans="2:12" ht="40.5">
      <c r="B66" s="1" t="s">
        <v>5</v>
      </c>
      <c r="C66" s="2" t="s">
        <v>65</v>
      </c>
      <c r="D66" s="2" t="s">
        <v>66</v>
      </c>
      <c r="E66" s="2" t="s">
        <v>62</v>
      </c>
      <c r="F66" s="2" t="s">
        <v>6</v>
      </c>
      <c r="G66" s="2" t="s">
        <v>426</v>
      </c>
      <c r="H66" s="7" t="s">
        <v>778</v>
      </c>
      <c r="J66">
        <v>878962</v>
      </c>
      <c r="L66" s="18" t="str">
        <f t="shared" si="2"/>
        <v>OPAC</v>
      </c>
    </row>
    <row r="67" spans="2:12" ht="27">
      <c r="B67" s="1" t="s">
        <v>5</v>
      </c>
      <c r="C67" s="2" t="s">
        <v>67</v>
      </c>
      <c r="D67" s="2" t="s">
        <v>68</v>
      </c>
      <c r="E67" s="2" t="s">
        <v>62</v>
      </c>
      <c r="F67" s="2" t="s">
        <v>6</v>
      </c>
      <c r="G67" s="2" t="s">
        <v>427</v>
      </c>
      <c r="H67" s="7" t="s">
        <v>778</v>
      </c>
      <c r="J67">
        <v>854569</v>
      </c>
      <c r="L67" s="18" t="str">
        <f t="shared" si="2"/>
        <v>OPAC</v>
      </c>
    </row>
    <row r="68" spans="2:12" ht="27">
      <c r="B68" s="1" t="s">
        <v>5</v>
      </c>
      <c r="C68" s="2" t="s">
        <v>67</v>
      </c>
      <c r="D68" s="2" t="s">
        <v>68</v>
      </c>
      <c r="E68" s="2" t="s">
        <v>62</v>
      </c>
      <c r="F68" s="2" t="s">
        <v>6</v>
      </c>
      <c r="G68" s="5" t="s">
        <v>428</v>
      </c>
      <c r="H68" s="7" t="s">
        <v>778</v>
      </c>
      <c r="J68">
        <v>346278</v>
      </c>
      <c r="L68" s="18" t="str">
        <f t="shared" si="2"/>
        <v>OPAC</v>
      </c>
    </row>
    <row r="69" spans="2:12" ht="27">
      <c r="B69" s="1" t="s">
        <v>5</v>
      </c>
      <c r="C69" s="2" t="s">
        <v>71</v>
      </c>
      <c r="D69" s="2" t="s">
        <v>61</v>
      </c>
      <c r="E69" s="2" t="s">
        <v>27</v>
      </c>
      <c r="F69" s="2" t="s">
        <v>70</v>
      </c>
      <c r="G69" s="2" t="s">
        <v>429</v>
      </c>
      <c r="H69" s="7" t="s">
        <v>778</v>
      </c>
      <c r="J69">
        <v>866809</v>
      </c>
      <c r="L69" s="18" t="str">
        <f t="shared" si="2"/>
        <v>OPAC</v>
      </c>
    </row>
    <row r="70" spans="2:12" ht="27">
      <c r="B70" s="1" t="s">
        <v>5</v>
      </c>
      <c r="C70" s="2" t="s">
        <v>71</v>
      </c>
      <c r="D70" s="2" t="s">
        <v>61</v>
      </c>
      <c r="E70" s="2" t="s">
        <v>27</v>
      </c>
      <c r="F70" s="2" t="s">
        <v>70</v>
      </c>
      <c r="G70" s="5" t="s">
        <v>430</v>
      </c>
      <c r="H70" s="7" t="s">
        <v>778</v>
      </c>
      <c r="J70">
        <v>883346</v>
      </c>
      <c r="L70" s="18" t="str">
        <f t="shared" si="2"/>
        <v>OPAC</v>
      </c>
    </row>
    <row r="71" spans="2:12" ht="13.5">
      <c r="B71" s="1" t="s">
        <v>5</v>
      </c>
      <c r="C71" s="2" t="s">
        <v>71</v>
      </c>
      <c r="D71" s="2" t="s">
        <v>61</v>
      </c>
      <c r="E71" s="2" t="s">
        <v>27</v>
      </c>
      <c r="F71" s="2" t="s">
        <v>70</v>
      </c>
      <c r="G71" s="5" t="s">
        <v>431</v>
      </c>
      <c r="H71" s="7" t="s">
        <v>778</v>
      </c>
      <c r="J71">
        <v>828483</v>
      </c>
      <c r="L71" s="18" t="str">
        <f t="shared" si="2"/>
        <v>OPAC</v>
      </c>
    </row>
    <row r="72" spans="2:12" ht="13.5">
      <c r="B72" s="1" t="s">
        <v>5</v>
      </c>
      <c r="C72" s="2" t="s">
        <v>71</v>
      </c>
      <c r="D72" s="2" t="s">
        <v>61</v>
      </c>
      <c r="E72" s="2" t="s">
        <v>27</v>
      </c>
      <c r="F72" s="2" t="s">
        <v>70</v>
      </c>
      <c r="G72" s="5" t="s">
        <v>432</v>
      </c>
      <c r="H72" s="7" t="s">
        <v>778</v>
      </c>
      <c r="J72">
        <v>828482</v>
      </c>
      <c r="L72" s="18" t="str">
        <f t="shared" si="2"/>
        <v>OPAC</v>
      </c>
    </row>
    <row r="73" spans="2:12" ht="27">
      <c r="B73" s="1" t="s">
        <v>5</v>
      </c>
      <c r="C73" s="2" t="s">
        <v>72</v>
      </c>
      <c r="D73" s="2" t="s">
        <v>61</v>
      </c>
      <c r="E73" s="2" t="s">
        <v>27</v>
      </c>
      <c r="F73" s="2" t="s">
        <v>70</v>
      </c>
      <c r="G73" s="2" t="s">
        <v>429</v>
      </c>
      <c r="H73" s="7" t="s">
        <v>778</v>
      </c>
      <c r="J73">
        <v>866809</v>
      </c>
      <c r="L73" s="18" t="str">
        <f t="shared" si="2"/>
        <v>OPAC</v>
      </c>
    </row>
    <row r="74" spans="2:12" ht="13.5">
      <c r="B74" s="1" t="s">
        <v>5</v>
      </c>
      <c r="C74" s="2" t="s">
        <v>72</v>
      </c>
      <c r="D74" s="2" t="s">
        <v>61</v>
      </c>
      <c r="E74" s="2" t="s">
        <v>27</v>
      </c>
      <c r="F74" s="2" t="s">
        <v>70</v>
      </c>
      <c r="G74" s="5" t="s">
        <v>433</v>
      </c>
      <c r="H74" s="7" t="s">
        <v>778</v>
      </c>
      <c r="J74">
        <v>835374</v>
      </c>
      <c r="L74" s="18" t="str">
        <f t="shared" si="2"/>
        <v>OPAC</v>
      </c>
    </row>
    <row r="75" spans="2:12" ht="13.5">
      <c r="B75" s="1" t="s">
        <v>5</v>
      </c>
      <c r="C75" s="2" t="s">
        <v>73</v>
      </c>
      <c r="D75" s="2" t="s">
        <v>74</v>
      </c>
      <c r="E75" s="2" t="s">
        <v>8</v>
      </c>
      <c r="F75" s="2" t="s">
        <v>6</v>
      </c>
      <c r="G75" s="2" t="s">
        <v>434</v>
      </c>
      <c r="H75" s="7" t="s">
        <v>778</v>
      </c>
      <c r="J75">
        <v>834540</v>
      </c>
      <c r="L75" s="18" t="str">
        <f t="shared" si="2"/>
        <v>OPAC</v>
      </c>
    </row>
    <row r="76" spans="2:12" ht="13.5">
      <c r="B76" s="1" t="s">
        <v>5</v>
      </c>
      <c r="C76" s="2" t="s">
        <v>73</v>
      </c>
      <c r="D76" s="2" t="s">
        <v>74</v>
      </c>
      <c r="E76" s="2" t="s">
        <v>8</v>
      </c>
      <c r="F76" s="2" t="s">
        <v>6</v>
      </c>
      <c r="G76" s="5" t="s">
        <v>435</v>
      </c>
      <c r="H76" s="7" t="s">
        <v>778</v>
      </c>
      <c r="I76" t="s">
        <v>734</v>
      </c>
      <c r="L76" s="18" t="str">
        <f>HYPERLINK(I76,"本文へのリンク")</f>
        <v>本文へのリンク</v>
      </c>
    </row>
    <row r="77" spans="2:12" ht="13.5">
      <c r="B77" s="1" t="s">
        <v>5</v>
      </c>
      <c r="C77" s="2" t="s">
        <v>73</v>
      </c>
      <c r="D77" s="2" t="s">
        <v>74</v>
      </c>
      <c r="E77" s="2" t="s">
        <v>8</v>
      </c>
      <c r="F77" s="2" t="s">
        <v>6</v>
      </c>
      <c r="G77" s="5" t="s">
        <v>436</v>
      </c>
      <c r="H77" s="7" t="s">
        <v>778</v>
      </c>
      <c r="I77" t="s">
        <v>732</v>
      </c>
      <c r="L77" s="18" t="str">
        <f>HYPERLINK(I77,"本文へのリンク")</f>
        <v>本文へのリンク</v>
      </c>
    </row>
    <row r="78" spans="2:12" ht="40.5">
      <c r="B78" s="1" t="s">
        <v>5</v>
      </c>
      <c r="C78" s="2" t="s">
        <v>73</v>
      </c>
      <c r="D78" s="2" t="s">
        <v>74</v>
      </c>
      <c r="E78" s="2" t="s">
        <v>8</v>
      </c>
      <c r="F78" s="2" t="s">
        <v>6</v>
      </c>
      <c r="G78" s="5" t="s">
        <v>437</v>
      </c>
      <c r="H78" s="7" t="s">
        <v>778</v>
      </c>
      <c r="I78" t="s">
        <v>739</v>
      </c>
      <c r="L78" s="18" t="str">
        <f>HYPERLINK(I78,"本文へのリンク")</f>
        <v>本文へのリンク</v>
      </c>
    </row>
    <row r="79" spans="2:12" ht="13.5">
      <c r="B79" s="1" t="s">
        <v>5</v>
      </c>
      <c r="C79" s="2" t="s">
        <v>75</v>
      </c>
      <c r="D79" s="2" t="s">
        <v>76</v>
      </c>
      <c r="E79" s="2" t="s">
        <v>8</v>
      </c>
      <c r="F79" s="2" t="s">
        <v>6</v>
      </c>
      <c r="G79" s="2" t="s">
        <v>438</v>
      </c>
      <c r="H79" s="7" t="s">
        <v>778</v>
      </c>
      <c r="J79">
        <v>844703</v>
      </c>
      <c r="L79" s="18" t="str">
        <f aca="true" t="shared" si="3" ref="L79:L84">HYPERLINK("http://klibs1.kj.yamagata-u.ac.jp/mylimedio/search/search.do?keyword=%23ID%3D"&amp;J79,"OPAC")</f>
        <v>OPAC</v>
      </c>
    </row>
    <row r="80" spans="2:12" ht="13.5">
      <c r="B80" s="1" t="s">
        <v>5</v>
      </c>
      <c r="C80" s="2" t="s">
        <v>75</v>
      </c>
      <c r="D80" s="2" t="s">
        <v>76</v>
      </c>
      <c r="E80" s="2" t="s">
        <v>8</v>
      </c>
      <c r="F80" s="2" t="s">
        <v>6</v>
      </c>
      <c r="G80" s="5" t="s">
        <v>439</v>
      </c>
      <c r="H80" s="7" t="s">
        <v>778</v>
      </c>
      <c r="J80">
        <v>844857</v>
      </c>
      <c r="L80" s="18" t="str">
        <f t="shared" si="3"/>
        <v>OPAC</v>
      </c>
    </row>
    <row r="81" spans="2:12" ht="13.5">
      <c r="B81" s="1" t="s">
        <v>5</v>
      </c>
      <c r="C81" s="2" t="s">
        <v>75</v>
      </c>
      <c r="D81" s="2" t="s">
        <v>76</v>
      </c>
      <c r="E81" s="2" t="s">
        <v>8</v>
      </c>
      <c r="F81" s="2" t="s">
        <v>6</v>
      </c>
      <c r="G81" s="5" t="s">
        <v>440</v>
      </c>
      <c r="H81" s="7" t="s">
        <v>778</v>
      </c>
      <c r="J81">
        <v>767870</v>
      </c>
      <c r="L81" s="18" t="str">
        <f t="shared" si="3"/>
        <v>OPAC</v>
      </c>
    </row>
    <row r="82" spans="2:12" ht="27">
      <c r="B82" s="1" t="s">
        <v>5</v>
      </c>
      <c r="C82" s="2" t="s">
        <v>77</v>
      </c>
      <c r="D82" s="2" t="s">
        <v>78</v>
      </c>
      <c r="E82" s="2" t="s">
        <v>8</v>
      </c>
      <c r="F82" s="2" t="s">
        <v>6</v>
      </c>
      <c r="G82" s="2" t="s">
        <v>441</v>
      </c>
      <c r="H82" s="7" t="s">
        <v>778</v>
      </c>
      <c r="J82">
        <v>330916</v>
      </c>
      <c r="L82" s="18" t="str">
        <f t="shared" si="3"/>
        <v>OPAC</v>
      </c>
    </row>
    <row r="83" spans="2:12" ht="27">
      <c r="B83" s="1" t="s">
        <v>5</v>
      </c>
      <c r="C83" s="2" t="s">
        <v>77</v>
      </c>
      <c r="D83" s="2" t="s">
        <v>78</v>
      </c>
      <c r="E83" s="2" t="s">
        <v>8</v>
      </c>
      <c r="F83" s="2" t="s">
        <v>6</v>
      </c>
      <c r="G83" s="5" t="s">
        <v>442</v>
      </c>
      <c r="H83" s="7" t="s">
        <v>778</v>
      </c>
      <c r="J83">
        <v>331179</v>
      </c>
      <c r="L83" s="18" t="str">
        <f t="shared" si="3"/>
        <v>OPAC</v>
      </c>
    </row>
    <row r="84" spans="2:12" ht="27">
      <c r="B84" s="1" t="s">
        <v>5</v>
      </c>
      <c r="C84" s="2" t="s">
        <v>77</v>
      </c>
      <c r="D84" s="2" t="s">
        <v>78</v>
      </c>
      <c r="E84" s="2" t="s">
        <v>8</v>
      </c>
      <c r="F84" s="2" t="s">
        <v>6</v>
      </c>
      <c r="G84" s="5" t="s">
        <v>443</v>
      </c>
      <c r="H84" s="7" t="s">
        <v>778</v>
      </c>
      <c r="J84">
        <v>482201</v>
      </c>
      <c r="L84" s="18" t="str">
        <f t="shared" si="3"/>
        <v>OPAC</v>
      </c>
    </row>
    <row r="85" spans="2:12" ht="13.5">
      <c r="B85" s="1" t="s">
        <v>5</v>
      </c>
      <c r="C85" s="2" t="s">
        <v>79</v>
      </c>
      <c r="D85" s="2" t="s">
        <v>80</v>
      </c>
      <c r="E85" s="2" t="s">
        <v>27</v>
      </c>
      <c r="F85" s="2" t="s">
        <v>7</v>
      </c>
      <c r="G85" s="2" t="s">
        <v>444</v>
      </c>
      <c r="H85" s="7" t="s">
        <v>778</v>
      </c>
      <c r="I85" t="s">
        <v>746</v>
      </c>
      <c r="L85" s="18" t="str">
        <f>HYPERLINK(I85,"本文へのリンク")</f>
        <v>本文へのリンク</v>
      </c>
    </row>
    <row r="86" spans="2:12" ht="13.5">
      <c r="B86" s="1" t="s">
        <v>5</v>
      </c>
      <c r="C86" s="2" t="s">
        <v>79</v>
      </c>
      <c r="D86" s="2" t="s">
        <v>80</v>
      </c>
      <c r="E86" s="2" t="s">
        <v>27</v>
      </c>
      <c r="F86" s="2" t="s">
        <v>7</v>
      </c>
      <c r="G86" s="5" t="s">
        <v>445</v>
      </c>
      <c r="H86" s="7" t="s">
        <v>778</v>
      </c>
      <c r="I86" t="s">
        <v>736</v>
      </c>
      <c r="L86" s="18" t="str">
        <f>HYPERLINK(I86,"本文へのリンク")</f>
        <v>本文へのリンク</v>
      </c>
    </row>
    <row r="87" spans="2:12" ht="27">
      <c r="B87" s="1" t="s">
        <v>5</v>
      </c>
      <c r="C87" s="2" t="s">
        <v>81</v>
      </c>
      <c r="D87" s="2" t="s">
        <v>82</v>
      </c>
      <c r="E87" s="2" t="s">
        <v>27</v>
      </c>
      <c r="F87" s="2" t="s">
        <v>6</v>
      </c>
      <c r="G87" s="2" t="s">
        <v>446</v>
      </c>
      <c r="H87" s="7" t="s">
        <v>778</v>
      </c>
      <c r="I87" t="s">
        <v>742</v>
      </c>
      <c r="L87" s="18" t="str">
        <f>HYPERLINK(I87,"本文へのリンク")</f>
        <v>本文へのリンク</v>
      </c>
    </row>
    <row r="88" spans="2:12" ht="27">
      <c r="B88" s="1" t="s">
        <v>5</v>
      </c>
      <c r="C88" s="2" t="s">
        <v>81</v>
      </c>
      <c r="D88" s="2" t="s">
        <v>82</v>
      </c>
      <c r="E88" s="2" t="s">
        <v>27</v>
      </c>
      <c r="F88" s="2" t="s">
        <v>6</v>
      </c>
      <c r="G88" s="5" t="s">
        <v>447</v>
      </c>
      <c r="H88" s="7" t="s">
        <v>778</v>
      </c>
      <c r="I88" t="s">
        <v>737</v>
      </c>
      <c r="L88" s="18" t="str">
        <f>HYPERLINK(I88,"本文へのリンク")</f>
        <v>本文へのリンク</v>
      </c>
    </row>
    <row r="89" spans="2:12" ht="27">
      <c r="B89" s="1" t="s">
        <v>5</v>
      </c>
      <c r="C89" s="2" t="s">
        <v>81</v>
      </c>
      <c r="D89" s="2" t="s">
        <v>82</v>
      </c>
      <c r="E89" s="2" t="s">
        <v>27</v>
      </c>
      <c r="F89" s="2" t="s">
        <v>6</v>
      </c>
      <c r="G89" s="5" t="s">
        <v>448</v>
      </c>
      <c r="H89" s="7" t="s">
        <v>778</v>
      </c>
      <c r="J89">
        <v>844847</v>
      </c>
      <c r="L89" s="18" t="str">
        <f>HYPERLINK("http://klibs1.kj.yamagata-u.ac.jp/mylimedio/search/search.do?keyword=%23ID%3D"&amp;J89,"OPAC")</f>
        <v>OPAC</v>
      </c>
    </row>
    <row r="90" spans="2:12" ht="13.5">
      <c r="B90" s="1" t="s">
        <v>5</v>
      </c>
      <c r="C90" s="2" t="s">
        <v>83</v>
      </c>
      <c r="D90" s="2" t="s">
        <v>84</v>
      </c>
      <c r="E90" s="2" t="s">
        <v>27</v>
      </c>
      <c r="F90" s="2" t="s">
        <v>6</v>
      </c>
      <c r="G90" s="2" t="s">
        <v>449</v>
      </c>
      <c r="H90" s="7" t="s">
        <v>778</v>
      </c>
      <c r="I90" t="s">
        <v>743</v>
      </c>
      <c r="L90" s="18" t="str">
        <f>HYPERLINK(I90,"本文へのリンク")</f>
        <v>本文へのリンク</v>
      </c>
    </row>
    <row r="91" spans="2:12" ht="13.5">
      <c r="B91" s="1" t="s">
        <v>5</v>
      </c>
      <c r="C91" s="2" t="s">
        <v>83</v>
      </c>
      <c r="D91" s="2" t="s">
        <v>84</v>
      </c>
      <c r="E91" s="2" t="s">
        <v>27</v>
      </c>
      <c r="F91" s="2" t="s">
        <v>6</v>
      </c>
      <c r="G91" s="5" t="s">
        <v>450</v>
      </c>
      <c r="H91" s="7" t="s">
        <v>778</v>
      </c>
      <c r="I91" t="s">
        <v>738</v>
      </c>
      <c r="L91" s="18" t="str">
        <f>HYPERLINK(I91,"本文へのリンク")</f>
        <v>本文へのリンク</v>
      </c>
    </row>
    <row r="92" spans="2:12" ht="13.5">
      <c r="B92" s="1" t="s">
        <v>5</v>
      </c>
      <c r="C92" s="2" t="s">
        <v>83</v>
      </c>
      <c r="D92" s="2" t="s">
        <v>84</v>
      </c>
      <c r="E92" s="2" t="s">
        <v>27</v>
      </c>
      <c r="F92" s="2" t="s">
        <v>6</v>
      </c>
      <c r="G92" s="5" t="s">
        <v>451</v>
      </c>
      <c r="H92" s="7" t="s">
        <v>778</v>
      </c>
      <c r="J92">
        <v>736555</v>
      </c>
      <c r="L92" s="18" t="str">
        <f>HYPERLINK("http://klibs1.kj.yamagata-u.ac.jp/mylimedio/search/search.do?keyword=%23ID%3D"&amp;J92,"OPAC")</f>
        <v>OPAC</v>
      </c>
    </row>
    <row r="93" spans="2:12" ht="40.5">
      <c r="B93" s="1" t="s">
        <v>5</v>
      </c>
      <c r="C93" s="2" t="s">
        <v>85</v>
      </c>
      <c r="D93" s="2" t="s">
        <v>86</v>
      </c>
      <c r="E93" s="2" t="s">
        <v>27</v>
      </c>
      <c r="F93" s="2" t="s">
        <v>7</v>
      </c>
      <c r="G93" s="2" t="s">
        <v>452</v>
      </c>
      <c r="H93" s="7" t="s">
        <v>778</v>
      </c>
      <c r="I93" t="s">
        <v>742</v>
      </c>
      <c r="L93" s="18" t="str">
        <f>HYPERLINK(I93,"本文へのリンク")</f>
        <v>本文へのリンク</v>
      </c>
    </row>
    <row r="94" spans="2:12" ht="40.5">
      <c r="B94" s="1" t="s">
        <v>5</v>
      </c>
      <c r="C94" s="2" t="s">
        <v>85</v>
      </c>
      <c r="D94" s="2" t="s">
        <v>86</v>
      </c>
      <c r="E94" s="2" t="s">
        <v>27</v>
      </c>
      <c r="F94" s="2" t="s">
        <v>7</v>
      </c>
      <c r="G94" s="5" t="s">
        <v>453</v>
      </c>
      <c r="H94" s="7" t="s">
        <v>778</v>
      </c>
      <c r="I94" t="s">
        <v>737</v>
      </c>
      <c r="L94" s="18" t="str">
        <f>HYPERLINK(I94,"本文へのリンク")</f>
        <v>本文へのリンク</v>
      </c>
    </row>
    <row r="95" spans="2:12" ht="13.5">
      <c r="B95" s="1" t="s">
        <v>5</v>
      </c>
      <c r="C95" s="2" t="s">
        <v>87</v>
      </c>
      <c r="D95" s="2" t="s">
        <v>88</v>
      </c>
      <c r="E95" s="2" t="s">
        <v>62</v>
      </c>
      <c r="F95" s="2" t="s">
        <v>7</v>
      </c>
      <c r="G95" s="2" t="s">
        <v>454</v>
      </c>
      <c r="H95" s="7" t="s">
        <v>778</v>
      </c>
      <c r="I95" t="s">
        <v>744</v>
      </c>
      <c r="L95" s="18" t="str">
        <f>HYPERLINK(I95,"本文へのリンク")</f>
        <v>本文へのリンク</v>
      </c>
    </row>
    <row r="96" spans="2:8" ht="13.5">
      <c r="B96" s="1" t="s">
        <v>5</v>
      </c>
      <c r="C96" s="2" t="s">
        <v>87</v>
      </c>
      <c r="D96" s="2" t="s">
        <v>88</v>
      </c>
      <c r="E96" s="2" t="s">
        <v>62</v>
      </c>
      <c r="F96" s="2" t="s">
        <v>7</v>
      </c>
      <c r="G96" s="5" t="s">
        <v>455</v>
      </c>
      <c r="H96" s="7" t="s">
        <v>779</v>
      </c>
    </row>
    <row r="97" spans="2:12" ht="13.5">
      <c r="B97" s="1" t="s">
        <v>5</v>
      </c>
      <c r="C97" s="2" t="s">
        <v>87</v>
      </c>
      <c r="D97" s="2" t="s">
        <v>88</v>
      </c>
      <c r="E97" s="2" t="s">
        <v>62</v>
      </c>
      <c r="F97" s="2" t="s">
        <v>7</v>
      </c>
      <c r="G97" s="5" t="s">
        <v>444</v>
      </c>
      <c r="H97" s="7" t="s">
        <v>778</v>
      </c>
      <c r="I97" t="s">
        <v>746</v>
      </c>
      <c r="L97" s="18" t="str">
        <f>HYPERLINK(I97,"本文へのリンク")</f>
        <v>本文へのリンク</v>
      </c>
    </row>
    <row r="98" spans="2:8" ht="13.5">
      <c r="B98" s="1" t="s">
        <v>5</v>
      </c>
      <c r="C98" s="2" t="s">
        <v>87</v>
      </c>
      <c r="D98" s="2" t="s">
        <v>88</v>
      </c>
      <c r="E98" s="2" t="s">
        <v>62</v>
      </c>
      <c r="F98" s="2" t="s">
        <v>7</v>
      </c>
      <c r="G98" s="5" t="s">
        <v>456</v>
      </c>
      <c r="H98" s="7" t="s">
        <v>779</v>
      </c>
    </row>
    <row r="99" spans="2:12" ht="54">
      <c r="B99" s="1" t="s">
        <v>5</v>
      </c>
      <c r="C99" s="2" t="s">
        <v>89</v>
      </c>
      <c r="D99" s="2" t="s">
        <v>90</v>
      </c>
      <c r="E99" s="2" t="s">
        <v>62</v>
      </c>
      <c r="F99" s="2" t="s">
        <v>7</v>
      </c>
      <c r="G99" s="2" t="s">
        <v>457</v>
      </c>
      <c r="H99" s="7" t="s">
        <v>778</v>
      </c>
      <c r="I99" t="s">
        <v>743</v>
      </c>
      <c r="L99" s="18" t="str">
        <f>HYPERLINK(I99,"本文へのリンク")</f>
        <v>本文へのリンク</v>
      </c>
    </row>
    <row r="100" spans="2:12" ht="54">
      <c r="B100" s="1" t="s">
        <v>5</v>
      </c>
      <c r="C100" s="2" t="s">
        <v>89</v>
      </c>
      <c r="D100" s="2" t="s">
        <v>90</v>
      </c>
      <c r="E100" s="2" t="s">
        <v>62</v>
      </c>
      <c r="F100" s="2" t="s">
        <v>7</v>
      </c>
      <c r="G100" s="5" t="s">
        <v>458</v>
      </c>
      <c r="H100" s="7" t="s">
        <v>778</v>
      </c>
      <c r="I100" t="s">
        <v>738</v>
      </c>
      <c r="L100" s="18" t="str">
        <f>HYPERLINK(I100,"本文へのリンク")</f>
        <v>本文へのリンク</v>
      </c>
    </row>
    <row r="101" spans="2:12" ht="54">
      <c r="B101" s="1" t="s">
        <v>5</v>
      </c>
      <c r="C101" s="2" t="s">
        <v>89</v>
      </c>
      <c r="D101" s="2" t="s">
        <v>90</v>
      </c>
      <c r="E101" s="2" t="s">
        <v>62</v>
      </c>
      <c r="F101" s="2" t="s">
        <v>7</v>
      </c>
      <c r="G101" s="5" t="s">
        <v>459</v>
      </c>
      <c r="H101" s="7" t="s">
        <v>778</v>
      </c>
      <c r="J101">
        <v>869657</v>
      </c>
      <c r="L101" s="18" t="str">
        <f>HYPERLINK("http://klibs1.kj.yamagata-u.ac.jp/mylimedio/search/search.do?keyword=%23ID%3D"&amp;J101,"OPAC")</f>
        <v>OPAC</v>
      </c>
    </row>
    <row r="102" spans="2:12" ht="13.5">
      <c r="B102" s="1" t="s">
        <v>5</v>
      </c>
      <c r="C102" s="2" t="s">
        <v>91</v>
      </c>
      <c r="D102" s="2" t="s">
        <v>92</v>
      </c>
      <c r="E102" s="2" t="s">
        <v>62</v>
      </c>
      <c r="F102" s="2" t="s">
        <v>7</v>
      </c>
      <c r="G102" s="2" t="s">
        <v>460</v>
      </c>
      <c r="H102" s="7" t="s">
        <v>778</v>
      </c>
      <c r="I102" t="s">
        <v>742</v>
      </c>
      <c r="L102" s="18" t="str">
        <f>HYPERLINK(I102,"本文へのリンク")</f>
        <v>本文へのリンク</v>
      </c>
    </row>
    <row r="103" spans="2:12" ht="13.5">
      <c r="B103" s="1" t="s">
        <v>5</v>
      </c>
      <c r="C103" s="2" t="s">
        <v>91</v>
      </c>
      <c r="D103" s="2" t="s">
        <v>92</v>
      </c>
      <c r="E103" s="2" t="s">
        <v>62</v>
      </c>
      <c r="F103" s="2" t="s">
        <v>7</v>
      </c>
      <c r="G103" s="5" t="s">
        <v>461</v>
      </c>
      <c r="H103" s="7" t="s">
        <v>778</v>
      </c>
      <c r="I103" t="s">
        <v>737</v>
      </c>
      <c r="L103" s="18" t="str">
        <f>HYPERLINK(I103,"本文へのリンク")</f>
        <v>本文へのリンク</v>
      </c>
    </row>
    <row r="104" spans="2:12" ht="40.5">
      <c r="B104" s="1" t="s">
        <v>5</v>
      </c>
      <c r="C104" s="2" t="s">
        <v>93</v>
      </c>
      <c r="D104" s="2" t="s">
        <v>94</v>
      </c>
      <c r="E104" s="2" t="s">
        <v>62</v>
      </c>
      <c r="F104" s="2" t="s">
        <v>6</v>
      </c>
      <c r="G104" s="2" t="s">
        <v>452</v>
      </c>
      <c r="H104" s="7" t="s">
        <v>778</v>
      </c>
      <c r="I104" t="s">
        <v>742</v>
      </c>
      <c r="L104" s="18" t="str">
        <f>HYPERLINK(I104,"本文へのリンク")</f>
        <v>本文へのリンク</v>
      </c>
    </row>
    <row r="105" spans="2:12" ht="40.5">
      <c r="B105" s="1" t="s">
        <v>5</v>
      </c>
      <c r="C105" s="2" t="s">
        <v>93</v>
      </c>
      <c r="D105" s="2" t="s">
        <v>94</v>
      </c>
      <c r="E105" s="2" t="s">
        <v>62</v>
      </c>
      <c r="F105" s="2" t="s">
        <v>6</v>
      </c>
      <c r="G105" s="5" t="s">
        <v>453</v>
      </c>
      <c r="H105" s="7" t="s">
        <v>778</v>
      </c>
      <c r="I105" t="s">
        <v>737</v>
      </c>
      <c r="L105" s="18" t="str">
        <f>HYPERLINK(I105,"本文へのリンク")</f>
        <v>本文へのリンク</v>
      </c>
    </row>
    <row r="106" spans="2:12" ht="13.5">
      <c r="B106" s="1" t="s">
        <v>5</v>
      </c>
      <c r="C106" s="2" t="s">
        <v>95</v>
      </c>
      <c r="D106" s="2" t="s">
        <v>74</v>
      </c>
      <c r="E106" s="2" t="s">
        <v>62</v>
      </c>
      <c r="F106" s="2" t="s">
        <v>6</v>
      </c>
      <c r="G106" s="2" t="s">
        <v>462</v>
      </c>
      <c r="H106" s="7" t="s">
        <v>778</v>
      </c>
      <c r="J106">
        <v>879236</v>
      </c>
      <c r="L106" s="18" t="str">
        <f>HYPERLINK("http://klibs1.kj.yamagata-u.ac.jp/mylimedio/search/search.do?keyword=%23ID%3D"&amp;J106,"OPAC")</f>
        <v>OPAC</v>
      </c>
    </row>
    <row r="107" spans="2:12" ht="13.5">
      <c r="B107" s="1" t="s">
        <v>5</v>
      </c>
      <c r="C107" s="2" t="s">
        <v>95</v>
      </c>
      <c r="D107" s="2" t="s">
        <v>74</v>
      </c>
      <c r="E107" s="2" t="s">
        <v>62</v>
      </c>
      <c r="F107" s="2" t="s">
        <v>6</v>
      </c>
      <c r="G107" s="5" t="s">
        <v>463</v>
      </c>
      <c r="H107" s="7" t="s">
        <v>778</v>
      </c>
      <c r="I107" t="s">
        <v>733</v>
      </c>
      <c r="L107" s="18" t="str">
        <f>HYPERLINK(I107,"本文へのリンク")</f>
        <v>本文へのリンク</v>
      </c>
    </row>
    <row r="108" spans="2:12" ht="13.5">
      <c r="B108" s="1" t="s">
        <v>5</v>
      </c>
      <c r="C108" s="2" t="s">
        <v>96</v>
      </c>
      <c r="D108" s="2" t="s">
        <v>88</v>
      </c>
      <c r="E108" s="2" t="s">
        <v>62</v>
      </c>
      <c r="F108" s="2" t="s">
        <v>7</v>
      </c>
      <c r="G108" s="2" t="s">
        <v>464</v>
      </c>
      <c r="H108" s="7" t="s">
        <v>778</v>
      </c>
      <c r="I108" t="s">
        <v>741</v>
      </c>
      <c r="L108" s="18" t="str">
        <f>HYPERLINK(I108,"本文へのリンク")</f>
        <v>本文へのリンク</v>
      </c>
    </row>
    <row r="109" spans="2:8" ht="13.5">
      <c r="B109" s="1" t="s">
        <v>5</v>
      </c>
      <c r="C109" s="2" t="s">
        <v>96</v>
      </c>
      <c r="D109" s="2" t="s">
        <v>88</v>
      </c>
      <c r="E109" s="2" t="s">
        <v>62</v>
      </c>
      <c r="F109" s="2" t="s">
        <v>7</v>
      </c>
      <c r="G109" s="5" t="s">
        <v>465</v>
      </c>
      <c r="H109" s="7" t="s">
        <v>779</v>
      </c>
    </row>
    <row r="110" spans="2:12" ht="13.5">
      <c r="B110" s="1" t="s">
        <v>5</v>
      </c>
      <c r="C110" s="2" t="s">
        <v>96</v>
      </c>
      <c r="D110" s="2" t="s">
        <v>88</v>
      </c>
      <c r="E110" s="2" t="s">
        <v>62</v>
      </c>
      <c r="F110" s="2" t="s">
        <v>7</v>
      </c>
      <c r="G110" s="5" t="s">
        <v>444</v>
      </c>
      <c r="H110" s="7" t="s">
        <v>778</v>
      </c>
      <c r="I110" t="s">
        <v>746</v>
      </c>
      <c r="L110" s="18" t="str">
        <f>HYPERLINK(I110,"本文へのリンク")</f>
        <v>本文へのリンク</v>
      </c>
    </row>
    <row r="111" spans="2:12" ht="13.5">
      <c r="B111" s="1" t="s">
        <v>5</v>
      </c>
      <c r="C111" s="2" t="s">
        <v>96</v>
      </c>
      <c r="D111" s="2" t="s">
        <v>88</v>
      </c>
      <c r="E111" s="2" t="s">
        <v>62</v>
      </c>
      <c r="F111" s="2" t="s">
        <v>7</v>
      </c>
      <c r="G111" s="5" t="s">
        <v>466</v>
      </c>
      <c r="H111" s="7" t="s">
        <v>778</v>
      </c>
      <c r="I111" t="s">
        <v>736</v>
      </c>
      <c r="L111" s="18" t="str">
        <f>HYPERLINK(I111,"本文へのリンク")</f>
        <v>本文へのリンク</v>
      </c>
    </row>
    <row r="112" spans="2:12" ht="27">
      <c r="B112" s="1" t="s">
        <v>5</v>
      </c>
      <c r="C112" s="2" t="s">
        <v>97</v>
      </c>
      <c r="D112" s="2" t="s">
        <v>98</v>
      </c>
      <c r="E112" s="2" t="s">
        <v>62</v>
      </c>
      <c r="F112" s="2" t="s">
        <v>6</v>
      </c>
      <c r="G112" s="2" t="s">
        <v>467</v>
      </c>
      <c r="H112" s="7" t="s">
        <v>778</v>
      </c>
      <c r="J112">
        <v>854464</v>
      </c>
      <c r="L112" s="18" t="str">
        <f aca="true" t="shared" si="4" ref="L112:L154">HYPERLINK("http://klibs1.kj.yamagata-u.ac.jp/mylimedio/search/search.do?keyword=%23ID%3D"&amp;J112,"OPAC")</f>
        <v>OPAC</v>
      </c>
    </row>
    <row r="113" spans="2:12" ht="27">
      <c r="B113" s="1" t="s">
        <v>5</v>
      </c>
      <c r="C113" s="2" t="s">
        <v>99</v>
      </c>
      <c r="D113" s="2" t="s">
        <v>100</v>
      </c>
      <c r="E113" s="2" t="s">
        <v>69</v>
      </c>
      <c r="F113" s="2" t="s">
        <v>6</v>
      </c>
      <c r="G113" s="2" t="s">
        <v>468</v>
      </c>
      <c r="H113" s="7" t="s">
        <v>778</v>
      </c>
      <c r="J113">
        <v>883127</v>
      </c>
      <c r="L113" s="18" t="str">
        <f t="shared" si="4"/>
        <v>OPAC</v>
      </c>
    </row>
    <row r="114" spans="2:12" ht="27">
      <c r="B114" s="1" t="s">
        <v>5</v>
      </c>
      <c r="C114" s="2" t="s">
        <v>101</v>
      </c>
      <c r="D114" s="2" t="s">
        <v>102</v>
      </c>
      <c r="E114" s="2" t="s">
        <v>27</v>
      </c>
      <c r="F114" s="2" t="s">
        <v>6</v>
      </c>
      <c r="G114" s="2" t="s">
        <v>469</v>
      </c>
      <c r="H114" s="7" t="s">
        <v>778</v>
      </c>
      <c r="J114">
        <v>873984</v>
      </c>
      <c r="L114" s="18" t="str">
        <f t="shared" si="4"/>
        <v>OPAC</v>
      </c>
    </row>
    <row r="115" spans="2:12" ht="13.5">
      <c r="B115" s="1" t="s">
        <v>5</v>
      </c>
      <c r="C115" s="2" t="s">
        <v>103</v>
      </c>
      <c r="D115" s="2" t="s">
        <v>100</v>
      </c>
      <c r="E115" s="2" t="s">
        <v>27</v>
      </c>
      <c r="F115" s="2" t="s">
        <v>7</v>
      </c>
      <c r="G115" s="2" t="s">
        <v>470</v>
      </c>
      <c r="H115" s="7" t="s">
        <v>778</v>
      </c>
      <c r="J115">
        <v>883127</v>
      </c>
      <c r="L115" s="18" t="str">
        <f t="shared" si="4"/>
        <v>OPAC</v>
      </c>
    </row>
    <row r="116" spans="2:12" ht="13.5">
      <c r="B116" s="1" t="s">
        <v>5</v>
      </c>
      <c r="C116" s="2" t="s">
        <v>104</v>
      </c>
      <c r="D116" s="2" t="s">
        <v>100</v>
      </c>
      <c r="E116" s="2" t="s">
        <v>27</v>
      </c>
      <c r="F116" s="2" t="s">
        <v>7</v>
      </c>
      <c r="G116" s="2" t="s">
        <v>470</v>
      </c>
      <c r="H116" s="7" t="s">
        <v>778</v>
      </c>
      <c r="J116">
        <v>883127</v>
      </c>
      <c r="L116" s="18" t="str">
        <f t="shared" si="4"/>
        <v>OPAC</v>
      </c>
    </row>
    <row r="117" spans="2:12" ht="13.5">
      <c r="B117" s="1" t="s">
        <v>5</v>
      </c>
      <c r="C117" s="2" t="s">
        <v>105</v>
      </c>
      <c r="D117" s="2" t="s">
        <v>106</v>
      </c>
      <c r="E117" s="2" t="s">
        <v>27</v>
      </c>
      <c r="F117" s="2" t="s">
        <v>6</v>
      </c>
      <c r="G117" s="2" t="s">
        <v>470</v>
      </c>
      <c r="H117" s="7" t="s">
        <v>778</v>
      </c>
      <c r="J117">
        <v>883127</v>
      </c>
      <c r="L117" s="18" t="str">
        <f t="shared" si="4"/>
        <v>OPAC</v>
      </c>
    </row>
    <row r="118" spans="2:12" ht="13.5">
      <c r="B118" s="1" t="s">
        <v>5</v>
      </c>
      <c r="C118" s="2" t="s">
        <v>107</v>
      </c>
      <c r="D118" s="2" t="s">
        <v>108</v>
      </c>
      <c r="E118" s="2" t="s">
        <v>62</v>
      </c>
      <c r="F118" s="2" t="s">
        <v>6</v>
      </c>
      <c r="G118" s="2" t="s">
        <v>471</v>
      </c>
      <c r="H118" s="7" t="s">
        <v>778</v>
      </c>
      <c r="J118">
        <v>879185</v>
      </c>
      <c r="L118" s="18" t="str">
        <f t="shared" si="4"/>
        <v>OPAC</v>
      </c>
    </row>
    <row r="119" spans="2:12" ht="27">
      <c r="B119" s="1" t="s">
        <v>5</v>
      </c>
      <c r="C119" s="2" t="s">
        <v>107</v>
      </c>
      <c r="D119" s="2" t="s">
        <v>108</v>
      </c>
      <c r="E119" s="2" t="s">
        <v>62</v>
      </c>
      <c r="F119" s="2" t="s">
        <v>6</v>
      </c>
      <c r="G119" s="5" t="s">
        <v>472</v>
      </c>
      <c r="H119" s="7" t="s">
        <v>778</v>
      </c>
      <c r="J119">
        <v>883430</v>
      </c>
      <c r="L119" s="18" t="str">
        <f t="shared" si="4"/>
        <v>OPAC</v>
      </c>
    </row>
    <row r="120" spans="2:12" ht="54">
      <c r="B120" s="1" t="s">
        <v>5</v>
      </c>
      <c r="C120" s="2" t="s">
        <v>109</v>
      </c>
      <c r="D120" s="2" t="s">
        <v>110</v>
      </c>
      <c r="E120" s="2" t="s">
        <v>8</v>
      </c>
      <c r="F120" s="2" t="s">
        <v>6</v>
      </c>
      <c r="G120" s="2" t="s">
        <v>473</v>
      </c>
      <c r="H120" s="7" t="s">
        <v>778</v>
      </c>
      <c r="J120">
        <v>879205</v>
      </c>
      <c r="L120" s="18" t="str">
        <f t="shared" si="4"/>
        <v>OPAC</v>
      </c>
    </row>
    <row r="121" spans="2:12" ht="54">
      <c r="B121" s="1" t="s">
        <v>5</v>
      </c>
      <c r="C121" s="2" t="s">
        <v>109</v>
      </c>
      <c r="D121" s="2" t="s">
        <v>110</v>
      </c>
      <c r="E121" s="2" t="s">
        <v>8</v>
      </c>
      <c r="F121" s="2" t="s">
        <v>6</v>
      </c>
      <c r="G121" s="5" t="s">
        <v>474</v>
      </c>
      <c r="H121" s="7" t="s">
        <v>778</v>
      </c>
      <c r="J121">
        <v>749716</v>
      </c>
      <c r="L121" s="18" t="str">
        <f t="shared" si="4"/>
        <v>OPAC</v>
      </c>
    </row>
    <row r="122" spans="2:12" ht="54">
      <c r="B122" s="1" t="s">
        <v>5</v>
      </c>
      <c r="C122" s="2" t="s">
        <v>109</v>
      </c>
      <c r="D122" s="2" t="s">
        <v>110</v>
      </c>
      <c r="E122" s="2" t="s">
        <v>8</v>
      </c>
      <c r="F122" s="2" t="s">
        <v>6</v>
      </c>
      <c r="G122" s="5" t="s">
        <v>475</v>
      </c>
      <c r="H122" s="7" t="s">
        <v>778</v>
      </c>
      <c r="J122">
        <v>779587</v>
      </c>
      <c r="L122" s="18" t="str">
        <f t="shared" si="4"/>
        <v>OPAC</v>
      </c>
    </row>
    <row r="123" spans="2:12" ht="54">
      <c r="B123" s="1" t="s">
        <v>5</v>
      </c>
      <c r="C123" s="2" t="s">
        <v>109</v>
      </c>
      <c r="D123" s="2" t="s">
        <v>110</v>
      </c>
      <c r="E123" s="2" t="s">
        <v>8</v>
      </c>
      <c r="F123" s="2" t="s">
        <v>6</v>
      </c>
      <c r="G123" s="5" t="s">
        <v>476</v>
      </c>
      <c r="H123" s="7" t="s">
        <v>778</v>
      </c>
      <c r="J123">
        <v>879186</v>
      </c>
      <c r="L123" s="18" t="str">
        <f t="shared" si="4"/>
        <v>OPAC</v>
      </c>
    </row>
    <row r="124" spans="2:12" ht="27">
      <c r="B124" s="1" t="s">
        <v>5</v>
      </c>
      <c r="C124" s="2" t="s">
        <v>111</v>
      </c>
      <c r="D124" s="2" t="s">
        <v>112</v>
      </c>
      <c r="E124" s="2" t="s">
        <v>8</v>
      </c>
      <c r="F124" s="2" t="s">
        <v>6</v>
      </c>
      <c r="G124" s="2" t="s">
        <v>477</v>
      </c>
      <c r="H124" s="7" t="s">
        <v>778</v>
      </c>
      <c r="J124">
        <v>873965</v>
      </c>
      <c r="L124" s="18" t="str">
        <f t="shared" si="4"/>
        <v>OPAC</v>
      </c>
    </row>
    <row r="125" spans="2:12" ht="27">
      <c r="B125" s="1" t="s">
        <v>5</v>
      </c>
      <c r="C125" s="2" t="s">
        <v>113</v>
      </c>
      <c r="D125" s="2" t="s">
        <v>13</v>
      </c>
      <c r="E125" s="2" t="s">
        <v>27</v>
      </c>
      <c r="F125" s="2" t="s">
        <v>7</v>
      </c>
      <c r="G125" s="2" t="s">
        <v>371</v>
      </c>
      <c r="H125" s="7" t="s">
        <v>778</v>
      </c>
      <c r="J125">
        <v>845251</v>
      </c>
      <c r="L125" s="18" t="str">
        <f t="shared" si="4"/>
        <v>OPAC</v>
      </c>
    </row>
    <row r="126" spans="2:12" ht="27">
      <c r="B126" s="1" t="s">
        <v>5</v>
      </c>
      <c r="C126" s="2" t="s">
        <v>114</v>
      </c>
      <c r="D126" s="2" t="s">
        <v>115</v>
      </c>
      <c r="E126" s="2" t="s">
        <v>27</v>
      </c>
      <c r="F126" s="2" t="s">
        <v>7</v>
      </c>
      <c r="G126" s="2" t="s">
        <v>371</v>
      </c>
      <c r="H126" s="7" t="s">
        <v>778</v>
      </c>
      <c r="J126">
        <v>845251</v>
      </c>
      <c r="L126" s="18" t="str">
        <f t="shared" si="4"/>
        <v>OPAC</v>
      </c>
    </row>
    <row r="127" spans="2:12" ht="13.5">
      <c r="B127" s="1" t="s">
        <v>5</v>
      </c>
      <c r="C127" s="2" t="s">
        <v>116</v>
      </c>
      <c r="D127" s="2" t="s">
        <v>19</v>
      </c>
      <c r="E127" s="2" t="s">
        <v>8</v>
      </c>
      <c r="F127" s="2" t="s">
        <v>7</v>
      </c>
      <c r="G127" s="2" t="s">
        <v>375</v>
      </c>
      <c r="H127" s="7" t="s">
        <v>778</v>
      </c>
      <c r="J127">
        <v>142117</v>
      </c>
      <c r="L127" s="18" t="str">
        <f t="shared" si="4"/>
        <v>OPAC</v>
      </c>
    </row>
    <row r="128" spans="2:12" ht="13.5">
      <c r="B128" s="1" t="s">
        <v>5</v>
      </c>
      <c r="C128" s="2" t="s">
        <v>116</v>
      </c>
      <c r="D128" s="2" t="s">
        <v>19</v>
      </c>
      <c r="E128" s="2" t="s">
        <v>8</v>
      </c>
      <c r="F128" s="2" t="s">
        <v>7</v>
      </c>
      <c r="G128" s="5" t="s">
        <v>376</v>
      </c>
      <c r="H128" s="7" t="s">
        <v>778</v>
      </c>
      <c r="J128">
        <v>124598</v>
      </c>
      <c r="L128" s="18" t="str">
        <f t="shared" si="4"/>
        <v>OPAC</v>
      </c>
    </row>
    <row r="129" spans="2:12" ht="13.5">
      <c r="B129" s="1" t="s">
        <v>5</v>
      </c>
      <c r="C129" s="2" t="s">
        <v>116</v>
      </c>
      <c r="D129" s="2" t="s">
        <v>19</v>
      </c>
      <c r="E129" s="2" t="s">
        <v>8</v>
      </c>
      <c r="F129" s="2" t="s">
        <v>7</v>
      </c>
      <c r="G129" s="5" t="s">
        <v>377</v>
      </c>
      <c r="H129" s="7" t="s">
        <v>778</v>
      </c>
      <c r="J129">
        <v>156843</v>
      </c>
      <c r="L129" s="18" t="str">
        <f t="shared" si="4"/>
        <v>OPAC</v>
      </c>
    </row>
    <row r="130" spans="2:12" ht="13.5">
      <c r="B130" s="1" t="s">
        <v>5</v>
      </c>
      <c r="C130" s="2" t="s">
        <v>117</v>
      </c>
      <c r="D130" s="2" t="s">
        <v>118</v>
      </c>
      <c r="E130" s="2" t="s">
        <v>8</v>
      </c>
      <c r="F130" s="2" t="s">
        <v>7</v>
      </c>
      <c r="G130" s="2" t="s">
        <v>478</v>
      </c>
      <c r="H130" s="7" t="s">
        <v>778</v>
      </c>
      <c r="J130">
        <v>142117</v>
      </c>
      <c r="L130" s="18" t="str">
        <f t="shared" si="4"/>
        <v>OPAC</v>
      </c>
    </row>
    <row r="131" spans="2:12" ht="13.5">
      <c r="B131" s="1" t="s">
        <v>5</v>
      </c>
      <c r="C131" s="2" t="s">
        <v>119</v>
      </c>
      <c r="D131" s="2" t="s">
        <v>120</v>
      </c>
      <c r="E131" s="2" t="s">
        <v>22</v>
      </c>
      <c r="F131" s="2" t="s">
        <v>7</v>
      </c>
      <c r="G131" s="2" t="s">
        <v>479</v>
      </c>
      <c r="H131" s="7" t="s">
        <v>778</v>
      </c>
      <c r="J131">
        <v>852996</v>
      </c>
      <c r="L131" s="18" t="str">
        <f t="shared" si="4"/>
        <v>OPAC</v>
      </c>
    </row>
    <row r="132" spans="2:12" ht="13.5">
      <c r="B132" s="1" t="s">
        <v>5</v>
      </c>
      <c r="C132" s="2" t="s">
        <v>121</v>
      </c>
      <c r="D132" s="2" t="s">
        <v>122</v>
      </c>
      <c r="E132" s="2" t="s">
        <v>62</v>
      </c>
      <c r="F132" s="2" t="s">
        <v>6</v>
      </c>
      <c r="G132" s="2" t="s">
        <v>480</v>
      </c>
      <c r="H132" s="7" t="s">
        <v>778</v>
      </c>
      <c r="J132">
        <v>833061</v>
      </c>
      <c r="L132" s="18" t="str">
        <f t="shared" si="4"/>
        <v>OPAC</v>
      </c>
    </row>
    <row r="133" spans="2:12" ht="13.5">
      <c r="B133" s="1" t="s">
        <v>5</v>
      </c>
      <c r="C133" s="2" t="s">
        <v>121</v>
      </c>
      <c r="D133" s="2" t="s">
        <v>122</v>
      </c>
      <c r="E133" s="2" t="s">
        <v>62</v>
      </c>
      <c r="F133" s="2" t="s">
        <v>6</v>
      </c>
      <c r="G133" s="5" t="s">
        <v>481</v>
      </c>
      <c r="H133" s="7" t="s">
        <v>778</v>
      </c>
      <c r="J133">
        <v>32792</v>
      </c>
      <c r="L133" s="18" t="str">
        <f t="shared" si="4"/>
        <v>OPAC</v>
      </c>
    </row>
    <row r="134" spans="2:12" ht="13.5">
      <c r="B134" s="1" t="s">
        <v>5</v>
      </c>
      <c r="C134" s="2" t="s">
        <v>123</v>
      </c>
      <c r="D134" s="2" t="s">
        <v>124</v>
      </c>
      <c r="E134" s="2" t="s">
        <v>62</v>
      </c>
      <c r="F134" s="2" t="s">
        <v>6</v>
      </c>
      <c r="G134" s="2" t="s">
        <v>482</v>
      </c>
      <c r="H134" s="7" t="s">
        <v>778</v>
      </c>
      <c r="J134">
        <v>833060</v>
      </c>
      <c r="L134" s="18" t="str">
        <f t="shared" si="4"/>
        <v>OPAC</v>
      </c>
    </row>
    <row r="135" spans="2:12" ht="13.5">
      <c r="B135" s="1" t="s">
        <v>5</v>
      </c>
      <c r="C135" s="2" t="s">
        <v>125</v>
      </c>
      <c r="D135" s="2" t="s">
        <v>126</v>
      </c>
      <c r="E135" s="2" t="s">
        <v>62</v>
      </c>
      <c r="F135" s="2" t="s">
        <v>6</v>
      </c>
      <c r="G135" s="2" t="s">
        <v>483</v>
      </c>
      <c r="H135" s="7" t="s">
        <v>778</v>
      </c>
      <c r="J135">
        <v>331408</v>
      </c>
      <c r="L135" s="18" t="str">
        <f t="shared" si="4"/>
        <v>OPAC</v>
      </c>
    </row>
    <row r="136" spans="2:12" ht="13.5">
      <c r="B136" s="1" t="s">
        <v>5</v>
      </c>
      <c r="C136" s="2" t="s">
        <v>127</v>
      </c>
      <c r="D136" s="2" t="s">
        <v>128</v>
      </c>
      <c r="E136" s="2" t="s">
        <v>62</v>
      </c>
      <c r="F136" s="2" t="s">
        <v>6</v>
      </c>
      <c r="G136" s="2" t="s">
        <v>484</v>
      </c>
      <c r="H136" s="7" t="s">
        <v>778</v>
      </c>
      <c r="J136">
        <v>883348</v>
      </c>
      <c r="L136" s="18" t="str">
        <f t="shared" si="4"/>
        <v>OPAC</v>
      </c>
    </row>
    <row r="137" spans="2:12" ht="13.5">
      <c r="B137" s="1" t="s">
        <v>5</v>
      </c>
      <c r="C137" s="2" t="s">
        <v>127</v>
      </c>
      <c r="D137" s="2" t="s">
        <v>128</v>
      </c>
      <c r="E137" s="2" t="s">
        <v>62</v>
      </c>
      <c r="F137" s="2" t="s">
        <v>6</v>
      </c>
      <c r="G137" s="5" t="s">
        <v>728</v>
      </c>
      <c r="H137" s="7" t="s">
        <v>778</v>
      </c>
      <c r="J137">
        <v>128745</v>
      </c>
      <c r="L137" s="18" t="str">
        <f t="shared" si="4"/>
        <v>OPAC</v>
      </c>
    </row>
    <row r="138" spans="2:12" ht="13.5">
      <c r="B138" s="1" t="s">
        <v>5</v>
      </c>
      <c r="C138" s="2" t="s">
        <v>129</v>
      </c>
      <c r="D138" s="2" t="s">
        <v>122</v>
      </c>
      <c r="E138" s="2" t="s">
        <v>62</v>
      </c>
      <c r="F138" s="2" t="s">
        <v>7</v>
      </c>
      <c r="G138" s="2" t="s">
        <v>480</v>
      </c>
      <c r="H138" s="7" t="s">
        <v>778</v>
      </c>
      <c r="J138">
        <v>833061</v>
      </c>
      <c r="L138" s="18" t="str">
        <f t="shared" si="4"/>
        <v>OPAC</v>
      </c>
    </row>
    <row r="139" spans="2:12" ht="13.5">
      <c r="B139" s="1" t="s">
        <v>5</v>
      </c>
      <c r="C139" s="2" t="s">
        <v>130</v>
      </c>
      <c r="D139" s="2" t="s">
        <v>131</v>
      </c>
      <c r="E139" s="2" t="s">
        <v>62</v>
      </c>
      <c r="F139" s="2" t="s">
        <v>7</v>
      </c>
      <c r="G139" s="2" t="s">
        <v>480</v>
      </c>
      <c r="H139" s="7" t="s">
        <v>778</v>
      </c>
      <c r="J139">
        <v>833061</v>
      </c>
      <c r="L139" s="18" t="str">
        <f t="shared" si="4"/>
        <v>OPAC</v>
      </c>
    </row>
    <row r="140" spans="2:12" ht="13.5">
      <c r="B140" s="1" t="s">
        <v>5</v>
      </c>
      <c r="C140" s="2" t="s">
        <v>132</v>
      </c>
      <c r="D140" s="2" t="s">
        <v>126</v>
      </c>
      <c r="E140" s="2" t="s">
        <v>62</v>
      </c>
      <c r="F140" s="2" t="s">
        <v>7</v>
      </c>
      <c r="G140" s="2" t="s">
        <v>483</v>
      </c>
      <c r="H140" s="7" t="s">
        <v>778</v>
      </c>
      <c r="J140">
        <v>331408</v>
      </c>
      <c r="L140" s="18" t="str">
        <f t="shared" si="4"/>
        <v>OPAC</v>
      </c>
    </row>
    <row r="141" spans="2:12" ht="13.5">
      <c r="B141" s="1" t="s">
        <v>5</v>
      </c>
      <c r="C141" s="2" t="s">
        <v>133</v>
      </c>
      <c r="D141" s="2" t="s">
        <v>134</v>
      </c>
      <c r="E141" s="2" t="s">
        <v>62</v>
      </c>
      <c r="F141" s="2" t="s">
        <v>7</v>
      </c>
      <c r="G141" s="2" t="s">
        <v>485</v>
      </c>
      <c r="H141" s="7" t="s">
        <v>778</v>
      </c>
      <c r="J141">
        <v>151753</v>
      </c>
      <c r="L141" s="18" t="str">
        <f t="shared" si="4"/>
        <v>OPAC</v>
      </c>
    </row>
    <row r="142" spans="2:12" ht="27">
      <c r="B142" s="1" t="s">
        <v>5</v>
      </c>
      <c r="C142" s="2" t="s">
        <v>135</v>
      </c>
      <c r="D142" s="2" t="s">
        <v>131</v>
      </c>
      <c r="E142" s="2" t="s">
        <v>136</v>
      </c>
      <c r="F142" s="2" t="s">
        <v>6</v>
      </c>
      <c r="G142" s="2" t="s">
        <v>371</v>
      </c>
      <c r="H142" s="7" t="s">
        <v>778</v>
      </c>
      <c r="J142">
        <v>845251</v>
      </c>
      <c r="L142" s="18" t="str">
        <f t="shared" si="4"/>
        <v>OPAC</v>
      </c>
    </row>
    <row r="143" spans="2:12" ht="13.5">
      <c r="B143" s="1" t="s">
        <v>5</v>
      </c>
      <c r="C143" s="2" t="s">
        <v>137</v>
      </c>
      <c r="D143" s="2" t="s">
        <v>138</v>
      </c>
      <c r="E143" s="2" t="s">
        <v>62</v>
      </c>
      <c r="F143" s="2" t="s">
        <v>6</v>
      </c>
      <c r="G143" s="2" t="s">
        <v>478</v>
      </c>
      <c r="H143" s="7" t="s">
        <v>778</v>
      </c>
      <c r="J143">
        <v>142117</v>
      </c>
      <c r="L143" s="18" t="str">
        <f t="shared" si="4"/>
        <v>OPAC</v>
      </c>
    </row>
    <row r="144" spans="2:12" ht="13.5">
      <c r="B144" s="1" t="s">
        <v>5</v>
      </c>
      <c r="C144" s="2" t="s">
        <v>137</v>
      </c>
      <c r="D144" s="2" t="s">
        <v>138</v>
      </c>
      <c r="E144" s="2" t="s">
        <v>62</v>
      </c>
      <c r="F144" s="2" t="s">
        <v>6</v>
      </c>
      <c r="G144" s="5" t="s">
        <v>486</v>
      </c>
      <c r="H144" s="7" t="s">
        <v>778</v>
      </c>
      <c r="J144">
        <v>156843</v>
      </c>
      <c r="L144" s="18" t="str">
        <f t="shared" si="4"/>
        <v>OPAC</v>
      </c>
    </row>
    <row r="145" spans="2:12" ht="13.5">
      <c r="B145" s="1" t="s">
        <v>5</v>
      </c>
      <c r="C145" s="2" t="s">
        <v>139</v>
      </c>
      <c r="D145" s="2" t="s">
        <v>131</v>
      </c>
      <c r="E145" s="2" t="s">
        <v>136</v>
      </c>
      <c r="F145" s="2" t="s">
        <v>7</v>
      </c>
      <c r="G145" s="2" t="s">
        <v>487</v>
      </c>
      <c r="H145" s="7" t="s">
        <v>778</v>
      </c>
      <c r="J145">
        <v>146214</v>
      </c>
      <c r="L145" s="18" t="str">
        <f t="shared" si="4"/>
        <v>OPAC</v>
      </c>
    </row>
    <row r="146" spans="2:12" ht="13.5">
      <c r="B146" s="1" t="s">
        <v>5</v>
      </c>
      <c r="C146" s="2" t="s">
        <v>140</v>
      </c>
      <c r="D146" s="2" t="s">
        <v>141</v>
      </c>
      <c r="E146" s="2" t="s">
        <v>136</v>
      </c>
      <c r="F146" s="2" t="s">
        <v>6</v>
      </c>
      <c r="G146" s="2" t="s">
        <v>488</v>
      </c>
      <c r="H146" s="7" t="s">
        <v>778</v>
      </c>
      <c r="J146">
        <v>864354</v>
      </c>
      <c r="L146" s="18" t="str">
        <f t="shared" si="4"/>
        <v>OPAC</v>
      </c>
    </row>
    <row r="147" spans="2:12" ht="13.5">
      <c r="B147" s="1" t="s">
        <v>5</v>
      </c>
      <c r="C147" s="2" t="s">
        <v>140</v>
      </c>
      <c r="D147" s="2" t="s">
        <v>141</v>
      </c>
      <c r="E147" s="2" t="s">
        <v>136</v>
      </c>
      <c r="F147" s="2" t="s">
        <v>6</v>
      </c>
      <c r="G147" s="5" t="s">
        <v>489</v>
      </c>
      <c r="H147" s="7" t="s">
        <v>778</v>
      </c>
      <c r="J147">
        <v>880151</v>
      </c>
      <c r="L147" s="18" t="str">
        <f t="shared" si="4"/>
        <v>OPAC</v>
      </c>
    </row>
    <row r="148" spans="2:12" ht="13.5">
      <c r="B148" s="1" t="s">
        <v>5</v>
      </c>
      <c r="C148" s="2" t="s">
        <v>140</v>
      </c>
      <c r="D148" s="2" t="s">
        <v>141</v>
      </c>
      <c r="E148" s="2" t="s">
        <v>136</v>
      </c>
      <c r="F148" s="2" t="s">
        <v>6</v>
      </c>
      <c r="G148" s="5" t="s">
        <v>490</v>
      </c>
      <c r="H148" s="7" t="s">
        <v>778</v>
      </c>
      <c r="J148">
        <v>874063</v>
      </c>
      <c r="L148" s="18" t="str">
        <f t="shared" si="4"/>
        <v>OPAC</v>
      </c>
    </row>
    <row r="149" spans="2:12" ht="13.5">
      <c r="B149" s="1" t="s">
        <v>5</v>
      </c>
      <c r="C149" s="2" t="s">
        <v>142</v>
      </c>
      <c r="D149" s="2" t="s">
        <v>124</v>
      </c>
      <c r="E149" s="2" t="s">
        <v>136</v>
      </c>
      <c r="F149" s="2" t="s">
        <v>7</v>
      </c>
      <c r="G149" s="2" t="s">
        <v>491</v>
      </c>
      <c r="H149" s="7" t="s">
        <v>778</v>
      </c>
      <c r="J149">
        <v>833061</v>
      </c>
      <c r="L149" s="18" t="str">
        <f t="shared" si="4"/>
        <v>OPAC</v>
      </c>
    </row>
    <row r="150" spans="2:12" ht="13.5">
      <c r="B150" s="1" t="s">
        <v>5</v>
      </c>
      <c r="C150" s="2" t="s">
        <v>142</v>
      </c>
      <c r="D150" s="2" t="s">
        <v>124</v>
      </c>
      <c r="E150" s="2" t="s">
        <v>136</v>
      </c>
      <c r="F150" s="2" t="s">
        <v>7</v>
      </c>
      <c r="G150" s="5" t="s">
        <v>492</v>
      </c>
      <c r="H150" s="7" t="s">
        <v>778</v>
      </c>
      <c r="J150">
        <v>692845</v>
      </c>
      <c r="L150" s="18" t="str">
        <f t="shared" si="4"/>
        <v>OPAC</v>
      </c>
    </row>
    <row r="151" spans="2:12" ht="13.5">
      <c r="B151" s="1" t="s">
        <v>5</v>
      </c>
      <c r="C151" s="2" t="s">
        <v>142</v>
      </c>
      <c r="D151" s="2" t="s">
        <v>124</v>
      </c>
      <c r="E151" s="2" t="s">
        <v>136</v>
      </c>
      <c r="F151" s="2" t="s">
        <v>7</v>
      </c>
      <c r="G151" s="5" t="s">
        <v>493</v>
      </c>
      <c r="H151" s="7" t="s">
        <v>778</v>
      </c>
      <c r="J151">
        <v>341807</v>
      </c>
      <c r="L151" s="18" t="str">
        <f t="shared" si="4"/>
        <v>OPAC</v>
      </c>
    </row>
    <row r="152" spans="2:12" ht="13.5">
      <c r="B152" s="1" t="s">
        <v>5</v>
      </c>
      <c r="C152" s="2" t="s">
        <v>143</v>
      </c>
      <c r="D152" s="2" t="s">
        <v>144</v>
      </c>
      <c r="E152" s="2" t="s">
        <v>136</v>
      </c>
      <c r="F152" s="2" t="s">
        <v>70</v>
      </c>
      <c r="G152" s="2" t="s">
        <v>494</v>
      </c>
      <c r="H152" s="7" t="s">
        <v>778</v>
      </c>
      <c r="J152">
        <v>162973</v>
      </c>
      <c r="L152" s="18" t="str">
        <f t="shared" si="4"/>
        <v>OPAC</v>
      </c>
    </row>
    <row r="153" spans="2:12" ht="13.5">
      <c r="B153" s="1" t="s">
        <v>5</v>
      </c>
      <c r="C153" s="2" t="s">
        <v>143</v>
      </c>
      <c r="D153" s="2" t="s">
        <v>144</v>
      </c>
      <c r="E153" s="2" t="s">
        <v>136</v>
      </c>
      <c r="F153" s="2" t="s">
        <v>70</v>
      </c>
      <c r="G153" s="5" t="s">
        <v>495</v>
      </c>
      <c r="H153" s="7" t="s">
        <v>778</v>
      </c>
      <c r="J153">
        <v>883535</v>
      </c>
      <c r="L153" s="18" t="str">
        <f t="shared" si="4"/>
        <v>OPAC</v>
      </c>
    </row>
    <row r="154" spans="2:12" ht="27">
      <c r="B154" s="1" t="s">
        <v>5</v>
      </c>
      <c r="C154" s="2" t="s">
        <v>143</v>
      </c>
      <c r="D154" s="2" t="s">
        <v>144</v>
      </c>
      <c r="E154" s="2" t="s">
        <v>136</v>
      </c>
      <c r="F154" s="2" t="s">
        <v>70</v>
      </c>
      <c r="G154" s="5" t="s">
        <v>496</v>
      </c>
      <c r="H154" s="7" t="s">
        <v>778</v>
      </c>
      <c r="J154">
        <v>140189</v>
      </c>
      <c r="L154" s="18" t="str">
        <f t="shared" si="4"/>
        <v>OPAC</v>
      </c>
    </row>
    <row r="155" spans="2:8" ht="27">
      <c r="B155" s="1" t="s">
        <v>5</v>
      </c>
      <c r="C155" s="2" t="s">
        <v>143</v>
      </c>
      <c r="D155" s="2" t="s">
        <v>144</v>
      </c>
      <c r="E155" s="2" t="s">
        <v>136</v>
      </c>
      <c r="F155" s="2" t="s">
        <v>70</v>
      </c>
      <c r="G155" s="5" t="s">
        <v>497</v>
      </c>
      <c r="H155" s="7" t="s">
        <v>779</v>
      </c>
    </row>
    <row r="156" spans="2:12" ht="13.5">
      <c r="B156" s="1" t="s">
        <v>5</v>
      </c>
      <c r="C156" s="2" t="s">
        <v>145</v>
      </c>
      <c r="D156" s="2" t="s">
        <v>29</v>
      </c>
      <c r="E156" s="2" t="s">
        <v>8</v>
      </c>
      <c r="F156" s="2" t="s">
        <v>7</v>
      </c>
      <c r="G156" s="2" t="s">
        <v>498</v>
      </c>
      <c r="H156" s="7" t="s">
        <v>778</v>
      </c>
      <c r="J156">
        <v>469444</v>
      </c>
      <c r="L156" s="18" t="str">
        <f aca="true" t="shared" si="5" ref="L156:L172">HYPERLINK("http://klibs1.kj.yamagata-u.ac.jp/mylimedio/search/search.do?keyword=%23ID%3D"&amp;J156,"OPAC")</f>
        <v>OPAC</v>
      </c>
    </row>
    <row r="157" spans="2:12" ht="13.5">
      <c r="B157" s="1" t="s">
        <v>5</v>
      </c>
      <c r="C157" s="2" t="s">
        <v>145</v>
      </c>
      <c r="D157" s="2" t="s">
        <v>29</v>
      </c>
      <c r="E157" s="2" t="s">
        <v>8</v>
      </c>
      <c r="F157" s="2" t="s">
        <v>7</v>
      </c>
      <c r="G157" s="5" t="s">
        <v>386</v>
      </c>
      <c r="H157" s="7" t="s">
        <v>778</v>
      </c>
      <c r="J157">
        <v>141465</v>
      </c>
      <c r="L157" s="18" t="str">
        <f t="shared" si="5"/>
        <v>OPAC</v>
      </c>
    </row>
    <row r="158" spans="2:12" ht="13.5">
      <c r="B158" s="1" t="s">
        <v>5</v>
      </c>
      <c r="C158" s="2" t="s">
        <v>145</v>
      </c>
      <c r="D158" s="2" t="s">
        <v>29</v>
      </c>
      <c r="E158" s="2" t="s">
        <v>8</v>
      </c>
      <c r="F158" s="2" t="s">
        <v>7</v>
      </c>
      <c r="G158" s="5" t="s">
        <v>387</v>
      </c>
      <c r="H158" s="7" t="s">
        <v>778</v>
      </c>
      <c r="J158">
        <v>150948</v>
      </c>
      <c r="L158" s="18" t="str">
        <f t="shared" si="5"/>
        <v>OPAC</v>
      </c>
    </row>
    <row r="159" spans="2:12" ht="13.5">
      <c r="B159" s="1" t="s">
        <v>5</v>
      </c>
      <c r="C159" s="2" t="s">
        <v>145</v>
      </c>
      <c r="D159" s="2" t="s">
        <v>29</v>
      </c>
      <c r="E159" s="2" t="s">
        <v>8</v>
      </c>
      <c r="F159" s="2" t="s">
        <v>7</v>
      </c>
      <c r="G159" s="5" t="s">
        <v>499</v>
      </c>
      <c r="H159" s="7" t="s">
        <v>778</v>
      </c>
      <c r="J159">
        <v>768329</v>
      </c>
      <c r="L159" s="18" t="str">
        <f t="shared" si="5"/>
        <v>OPAC</v>
      </c>
    </row>
    <row r="160" spans="2:12" ht="13.5">
      <c r="B160" s="1" t="s">
        <v>5</v>
      </c>
      <c r="C160" s="2" t="s">
        <v>146</v>
      </c>
      <c r="D160" s="2" t="s">
        <v>31</v>
      </c>
      <c r="E160" s="2" t="s">
        <v>8</v>
      </c>
      <c r="F160" s="2" t="s">
        <v>7</v>
      </c>
      <c r="G160" s="2" t="s">
        <v>388</v>
      </c>
      <c r="H160" s="7" t="s">
        <v>778</v>
      </c>
      <c r="J160">
        <v>196998</v>
      </c>
      <c r="L160" s="18" t="str">
        <f t="shared" si="5"/>
        <v>OPAC</v>
      </c>
    </row>
    <row r="161" spans="2:12" ht="27">
      <c r="B161" s="1" t="s">
        <v>5</v>
      </c>
      <c r="C161" s="2" t="s">
        <v>147</v>
      </c>
      <c r="D161" s="2" t="s">
        <v>148</v>
      </c>
      <c r="E161" s="2" t="s">
        <v>27</v>
      </c>
      <c r="F161" s="2" t="s">
        <v>7</v>
      </c>
      <c r="G161" s="2" t="s">
        <v>500</v>
      </c>
      <c r="H161" s="7" t="s">
        <v>778</v>
      </c>
      <c r="J161">
        <v>262942</v>
      </c>
      <c r="L161" s="18" t="str">
        <f t="shared" si="5"/>
        <v>OPAC</v>
      </c>
    </row>
    <row r="162" spans="2:12" ht="13.5">
      <c r="B162" s="1" t="s">
        <v>5</v>
      </c>
      <c r="C162" s="2" t="s">
        <v>149</v>
      </c>
      <c r="D162" s="2" t="s">
        <v>150</v>
      </c>
      <c r="E162" s="2" t="s">
        <v>8</v>
      </c>
      <c r="F162" s="2" t="s">
        <v>7</v>
      </c>
      <c r="G162" s="2" t="s">
        <v>501</v>
      </c>
      <c r="H162" s="7" t="s">
        <v>778</v>
      </c>
      <c r="J162">
        <v>332755</v>
      </c>
      <c r="L162" s="18" t="str">
        <f t="shared" si="5"/>
        <v>OPAC</v>
      </c>
    </row>
    <row r="163" spans="2:12" ht="13.5">
      <c r="B163" s="1" t="s">
        <v>5</v>
      </c>
      <c r="C163" s="2" t="s">
        <v>149</v>
      </c>
      <c r="D163" s="2" t="s">
        <v>150</v>
      </c>
      <c r="E163" s="2" t="s">
        <v>8</v>
      </c>
      <c r="F163" s="2" t="s">
        <v>7</v>
      </c>
      <c r="G163" s="5" t="s">
        <v>502</v>
      </c>
      <c r="H163" s="7" t="s">
        <v>778</v>
      </c>
      <c r="J163">
        <v>137942</v>
      </c>
      <c r="L163" s="18" t="str">
        <f t="shared" si="5"/>
        <v>OPAC</v>
      </c>
    </row>
    <row r="164" spans="2:12" ht="13.5">
      <c r="B164" s="1" t="s">
        <v>5</v>
      </c>
      <c r="C164" s="2" t="s">
        <v>149</v>
      </c>
      <c r="D164" s="2" t="s">
        <v>150</v>
      </c>
      <c r="E164" s="2" t="s">
        <v>8</v>
      </c>
      <c r="F164" s="2" t="s">
        <v>7</v>
      </c>
      <c r="G164" s="5" t="s">
        <v>503</v>
      </c>
      <c r="H164" s="7" t="s">
        <v>778</v>
      </c>
      <c r="J164">
        <v>145788</v>
      </c>
      <c r="L164" s="18" t="str">
        <f t="shared" si="5"/>
        <v>OPAC</v>
      </c>
    </row>
    <row r="165" spans="2:12" ht="13.5">
      <c r="B165" s="1" t="s">
        <v>5</v>
      </c>
      <c r="C165" s="2" t="s">
        <v>149</v>
      </c>
      <c r="D165" s="2" t="s">
        <v>150</v>
      </c>
      <c r="E165" s="2" t="s">
        <v>8</v>
      </c>
      <c r="F165" s="2" t="s">
        <v>7</v>
      </c>
      <c r="G165" s="5" t="s">
        <v>504</v>
      </c>
      <c r="H165" s="7" t="s">
        <v>778</v>
      </c>
      <c r="J165">
        <v>788741</v>
      </c>
      <c r="L165" s="18" t="str">
        <f t="shared" si="5"/>
        <v>OPAC</v>
      </c>
    </row>
    <row r="166" spans="2:12" ht="27">
      <c r="B166" s="1" t="s">
        <v>5</v>
      </c>
      <c r="C166" s="2" t="s">
        <v>152</v>
      </c>
      <c r="D166" s="2" t="s">
        <v>153</v>
      </c>
      <c r="E166" s="2" t="s">
        <v>62</v>
      </c>
      <c r="F166" s="2" t="s">
        <v>6</v>
      </c>
      <c r="G166" s="2" t="s">
        <v>505</v>
      </c>
      <c r="H166" s="7" t="s">
        <v>778</v>
      </c>
      <c r="J166">
        <v>834562</v>
      </c>
      <c r="L166" s="18" t="str">
        <f t="shared" si="5"/>
        <v>OPAC</v>
      </c>
    </row>
    <row r="167" spans="2:12" ht="27">
      <c r="B167" s="1" t="s">
        <v>5</v>
      </c>
      <c r="C167" s="2" t="s">
        <v>152</v>
      </c>
      <c r="D167" s="2" t="s">
        <v>153</v>
      </c>
      <c r="E167" s="2" t="s">
        <v>62</v>
      </c>
      <c r="F167" s="2" t="s">
        <v>6</v>
      </c>
      <c r="G167" s="5" t="s">
        <v>506</v>
      </c>
      <c r="H167" s="7" t="s">
        <v>778</v>
      </c>
      <c r="J167">
        <v>156348</v>
      </c>
      <c r="L167" s="18" t="str">
        <f t="shared" si="5"/>
        <v>OPAC</v>
      </c>
    </row>
    <row r="168" spans="2:12" ht="13.5">
      <c r="B168" s="1" t="s">
        <v>5</v>
      </c>
      <c r="C168" s="2" t="s">
        <v>154</v>
      </c>
      <c r="D168" s="2" t="s">
        <v>150</v>
      </c>
      <c r="E168" s="2" t="s">
        <v>62</v>
      </c>
      <c r="F168" s="2" t="s">
        <v>6</v>
      </c>
      <c r="G168" s="2" t="s">
        <v>507</v>
      </c>
      <c r="H168" s="7" t="s">
        <v>778</v>
      </c>
      <c r="J168">
        <v>830187</v>
      </c>
      <c r="L168" s="18" t="str">
        <f t="shared" si="5"/>
        <v>OPAC</v>
      </c>
    </row>
    <row r="169" spans="2:12" ht="13.5">
      <c r="B169" s="1" t="s">
        <v>5</v>
      </c>
      <c r="C169" s="2" t="s">
        <v>154</v>
      </c>
      <c r="D169" s="2" t="s">
        <v>150</v>
      </c>
      <c r="E169" s="2" t="s">
        <v>62</v>
      </c>
      <c r="F169" s="2" t="s">
        <v>6</v>
      </c>
      <c r="G169" s="5" t="s">
        <v>508</v>
      </c>
      <c r="H169" s="7" t="s">
        <v>778</v>
      </c>
      <c r="J169">
        <v>92396</v>
      </c>
      <c r="L169" s="18" t="str">
        <f t="shared" si="5"/>
        <v>OPAC</v>
      </c>
    </row>
    <row r="170" spans="2:12" ht="13.5">
      <c r="B170" s="1" t="s">
        <v>5</v>
      </c>
      <c r="C170" s="2" t="s">
        <v>154</v>
      </c>
      <c r="D170" s="2" t="s">
        <v>150</v>
      </c>
      <c r="E170" s="2" t="s">
        <v>62</v>
      </c>
      <c r="F170" s="2" t="s">
        <v>6</v>
      </c>
      <c r="G170" s="5" t="s">
        <v>509</v>
      </c>
      <c r="H170" s="7" t="s">
        <v>778</v>
      </c>
      <c r="J170">
        <v>836254</v>
      </c>
      <c r="L170" s="18" t="str">
        <f t="shared" si="5"/>
        <v>OPAC</v>
      </c>
    </row>
    <row r="171" spans="2:12" ht="13.5">
      <c r="B171" s="1" t="s">
        <v>5</v>
      </c>
      <c r="C171" s="2" t="s">
        <v>154</v>
      </c>
      <c r="D171" s="2" t="s">
        <v>150</v>
      </c>
      <c r="E171" s="2" t="s">
        <v>62</v>
      </c>
      <c r="F171" s="2" t="s">
        <v>6</v>
      </c>
      <c r="G171" s="5" t="s">
        <v>510</v>
      </c>
      <c r="H171" s="7" t="s">
        <v>778</v>
      </c>
      <c r="J171">
        <v>742696</v>
      </c>
      <c r="L171" s="18" t="str">
        <f t="shared" si="5"/>
        <v>OPAC</v>
      </c>
    </row>
    <row r="172" spans="2:12" ht="27">
      <c r="B172" s="1" t="s">
        <v>5</v>
      </c>
      <c r="C172" s="2" t="s">
        <v>155</v>
      </c>
      <c r="D172" s="2" t="s">
        <v>153</v>
      </c>
      <c r="E172" s="2" t="s">
        <v>62</v>
      </c>
      <c r="F172" s="2" t="s">
        <v>6</v>
      </c>
      <c r="G172" s="2" t="s">
        <v>511</v>
      </c>
      <c r="H172" s="7" t="s">
        <v>778</v>
      </c>
      <c r="J172">
        <v>795485</v>
      </c>
      <c r="L172" s="18" t="str">
        <f t="shared" si="5"/>
        <v>OPAC</v>
      </c>
    </row>
    <row r="173" spans="2:12" ht="13.5">
      <c r="B173" s="1" t="s">
        <v>5</v>
      </c>
      <c r="C173" s="2" t="s">
        <v>156</v>
      </c>
      <c r="D173" s="2" t="s">
        <v>157</v>
      </c>
      <c r="E173" s="2" t="s">
        <v>62</v>
      </c>
      <c r="F173" s="2" t="s">
        <v>6</v>
      </c>
      <c r="G173" s="2" t="s">
        <v>368</v>
      </c>
      <c r="H173" s="7" t="s">
        <v>778</v>
      </c>
      <c r="J173">
        <v>721833</v>
      </c>
      <c r="K173">
        <v>7</v>
      </c>
      <c r="L173" s="18" t="str">
        <f>HYPERLINK("http://klibs1.kj.yamagata-u.ac.jp/mylimedio/search/search.do?keyword=%23ID%3D"&amp;J173,"工学部図書館に所蔵あり")</f>
        <v>工学部図書館に所蔵あり</v>
      </c>
    </row>
    <row r="174" spans="2:12" ht="27">
      <c r="B174" s="1" t="s">
        <v>5</v>
      </c>
      <c r="C174" s="2" t="s">
        <v>158</v>
      </c>
      <c r="D174" s="2" t="s">
        <v>153</v>
      </c>
      <c r="E174" s="2" t="s">
        <v>62</v>
      </c>
      <c r="F174" s="2" t="s">
        <v>7</v>
      </c>
      <c r="G174" s="2" t="s">
        <v>505</v>
      </c>
      <c r="H174" s="7" t="s">
        <v>778</v>
      </c>
      <c r="J174">
        <v>834562</v>
      </c>
      <c r="L174" s="18" t="str">
        <f aca="true" t="shared" si="6" ref="L174:L209">HYPERLINK("http://klibs1.kj.yamagata-u.ac.jp/mylimedio/search/search.do?keyword=%23ID%3D"&amp;J174,"OPAC")</f>
        <v>OPAC</v>
      </c>
    </row>
    <row r="175" spans="2:12" ht="27">
      <c r="B175" s="1" t="s">
        <v>5</v>
      </c>
      <c r="C175" s="2" t="s">
        <v>158</v>
      </c>
      <c r="D175" s="2" t="s">
        <v>153</v>
      </c>
      <c r="E175" s="2" t="s">
        <v>62</v>
      </c>
      <c r="F175" s="2" t="s">
        <v>7</v>
      </c>
      <c r="G175" s="5" t="s">
        <v>506</v>
      </c>
      <c r="H175" s="7" t="s">
        <v>778</v>
      </c>
      <c r="J175">
        <v>156348</v>
      </c>
      <c r="L175" s="18" t="str">
        <f t="shared" si="6"/>
        <v>OPAC</v>
      </c>
    </row>
    <row r="176" spans="2:12" ht="27">
      <c r="B176" s="1" t="s">
        <v>5</v>
      </c>
      <c r="C176" s="2" t="s">
        <v>159</v>
      </c>
      <c r="D176" s="2" t="s">
        <v>160</v>
      </c>
      <c r="E176" s="2" t="s">
        <v>62</v>
      </c>
      <c r="F176" s="2" t="s">
        <v>7</v>
      </c>
      <c r="G176" s="2" t="s">
        <v>512</v>
      </c>
      <c r="H176" s="7" t="s">
        <v>778</v>
      </c>
      <c r="J176">
        <v>282938</v>
      </c>
      <c r="L176" s="18" t="str">
        <f t="shared" si="6"/>
        <v>OPAC</v>
      </c>
    </row>
    <row r="177" spans="2:12" ht="27">
      <c r="B177" s="1" t="s">
        <v>5</v>
      </c>
      <c r="C177" s="2" t="s">
        <v>159</v>
      </c>
      <c r="D177" s="2" t="s">
        <v>160</v>
      </c>
      <c r="E177" s="2" t="s">
        <v>62</v>
      </c>
      <c r="F177" s="2" t="s">
        <v>7</v>
      </c>
      <c r="G177" s="5" t="s">
        <v>513</v>
      </c>
      <c r="H177" s="7" t="s">
        <v>778</v>
      </c>
      <c r="J177">
        <v>290004</v>
      </c>
      <c r="L177" s="18" t="str">
        <f t="shared" si="6"/>
        <v>OPAC</v>
      </c>
    </row>
    <row r="178" spans="2:12" ht="27">
      <c r="B178" s="1" t="s">
        <v>5</v>
      </c>
      <c r="C178" s="2" t="s">
        <v>161</v>
      </c>
      <c r="D178" s="2" t="s">
        <v>162</v>
      </c>
      <c r="E178" s="2" t="s">
        <v>62</v>
      </c>
      <c r="F178" s="2" t="s">
        <v>7</v>
      </c>
      <c r="G178" s="2" t="s">
        <v>514</v>
      </c>
      <c r="H178" s="7" t="s">
        <v>778</v>
      </c>
      <c r="J178">
        <v>148301</v>
      </c>
      <c r="L178" s="18" t="str">
        <f t="shared" si="6"/>
        <v>OPAC</v>
      </c>
    </row>
    <row r="179" spans="2:12" ht="13.5">
      <c r="B179" s="1" t="s">
        <v>5</v>
      </c>
      <c r="C179" s="2" t="s">
        <v>163</v>
      </c>
      <c r="D179" s="2" t="s">
        <v>164</v>
      </c>
      <c r="E179" s="2" t="s">
        <v>62</v>
      </c>
      <c r="F179" s="2" t="s">
        <v>7</v>
      </c>
      <c r="G179" s="2" t="s">
        <v>515</v>
      </c>
      <c r="H179" s="7" t="s">
        <v>778</v>
      </c>
      <c r="J179">
        <v>873967</v>
      </c>
      <c r="L179" s="18" t="str">
        <f t="shared" si="6"/>
        <v>OPAC</v>
      </c>
    </row>
    <row r="180" spans="2:12" ht="13.5">
      <c r="B180" s="1" t="s">
        <v>5</v>
      </c>
      <c r="C180" s="2" t="s">
        <v>163</v>
      </c>
      <c r="D180" s="2" t="s">
        <v>164</v>
      </c>
      <c r="E180" s="2" t="s">
        <v>62</v>
      </c>
      <c r="F180" s="2" t="s">
        <v>7</v>
      </c>
      <c r="G180" s="5" t="s">
        <v>516</v>
      </c>
      <c r="H180" s="7" t="s">
        <v>778</v>
      </c>
      <c r="J180">
        <v>658953</v>
      </c>
      <c r="L180" s="18" t="str">
        <f t="shared" si="6"/>
        <v>OPAC</v>
      </c>
    </row>
    <row r="181" spans="2:12" ht="13.5">
      <c r="B181" s="1" t="s">
        <v>5</v>
      </c>
      <c r="C181" s="2" t="s">
        <v>163</v>
      </c>
      <c r="D181" s="2" t="s">
        <v>164</v>
      </c>
      <c r="E181" s="2" t="s">
        <v>62</v>
      </c>
      <c r="F181" s="2" t="s">
        <v>7</v>
      </c>
      <c r="G181" s="5" t="s">
        <v>517</v>
      </c>
      <c r="H181" s="7" t="s">
        <v>778</v>
      </c>
      <c r="J181">
        <v>686095</v>
      </c>
      <c r="L181" s="18" t="str">
        <f t="shared" si="6"/>
        <v>OPAC</v>
      </c>
    </row>
    <row r="182" spans="2:12" ht="13.5">
      <c r="B182" s="1" t="s">
        <v>5</v>
      </c>
      <c r="C182" s="2" t="s">
        <v>163</v>
      </c>
      <c r="D182" s="2" t="s">
        <v>164</v>
      </c>
      <c r="E182" s="2" t="s">
        <v>62</v>
      </c>
      <c r="F182" s="2" t="s">
        <v>7</v>
      </c>
      <c r="G182" s="5" t="s">
        <v>518</v>
      </c>
      <c r="H182" s="7" t="s">
        <v>778</v>
      </c>
      <c r="J182">
        <v>124399</v>
      </c>
      <c r="L182" s="18" t="str">
        <f t="shared" si="6"/>
        <v>OPAC</v>
      </c>
    </row>
    <row r="183" spans="2:12" ht="13.5">
      <c r="B183" s="1" t="s">
        <v>5</v>
      </c>
      <c r="C183" s="2" t="s">
        <v>163</v>
      </c>
      <c r="D183" s="2" t="s">
        <v>164</v>
      </c>
      <c r="E183" s="2" t="s">
        <v>62</v>
      </c>
      <c r="F183" s="2" t="s">
        <v>7</v>
      </c>
      <c r="G183" s="5" t="s">
        <v>519</v>
      </c>
      <c r="H183" s="7" t="s">
        <v>778</v>
      </c>
      <c r="J183">
        <v>844842</v>
      </c>
      <c r="L183" s="18" t="str">
        <f t="shared" si="6"/>
        <v>OPAC</v>
      </c>
    </row>
    <row r="184" spans="2:12" ht="40.5">
      <c r="B184" s="1" t="s">
        <v>5</v>
      </c>
      <c r="C184" s="2" t="s">
        <v>165</v>
      </c>
      <c r="D184" s="2" t="s">
        <v>166</v>
      </c>
      <c r="E184" s="2" t="s">
        <v>62</v>
      </c>
      <c r="F184" s="2" t="s">
        <v>7</v>
      </c>
      <c r="G184" s="2" t="s">
        <v>520</v>
      </c>
      <c r="H184" s="7" t="s">
        <v>778</v>
      </c>
      <c r="J184">
        <v>164235</v>
      </c>
      <c r="L184" s="18" t="str">
        <f t="shared" si="6"/>
        <v>OPAC</v>
      </c>
    </row>
    <row r="185" spans="2:12" ht="27">
      <c r="B185" s="1" t="s">
        <v>5</v>
      </c>
      <c r="C185" s="2" t="s">
        <v>167</v>
      </c>
      <c r="D185" s="2" t="s">
        <v>168</v>
      </c>
      <c r="E185" s="2" t="s">
        <v>11</v>
      </c>
      <c r="F185" s="2" t="s">
        <v>7</v>
      </c>
      <c r="G185" s="19" t="s">
        <v>769</v>
      </c>
      <c r="H185" s="7" t="s">
        <v>778</v>
      </c>
      <c r="J185">
        <v>883436</v>
      </c>
      <c r="L185" s="18" t="str">
        <f t="shared" si="6"/>
        <v>OPAC</v>
      </c>
    </row>
    <row r="186" spans="2:12" ht="27">
      <c r="B186" s="1" t="s">
        <v>5</v>
      </c>
      <c r="C186" s="2" t="s">
        <v>167</v>
      </c>
      <c r="D186" s="2" t="s">
        <v>168</v>
      </c>
      <c r="E186" s="2" t="s">
        <v>11</v>
      </c>
      <c r="F186" s="2" t="s">
        <v>7</v>
      </c>
      <c r="G186" s="19" t="s">
        <v>770</v>
      </c>
      <c r="H186" s="7" t="s">
        <v>778</v>
      </c>
      <c r="J186">
        <v>883437</v>
      </c>
      <c r="L186" s="18" t="str">
        <f t="shared" si="6"/>
        <v>OPAC</v>
      </c>
    </row>
    <row r="187" spans="2:12" ht="27">
      <c r="B187" s="1" t="s">
        <v>5</v>
      </c>
      <c r="C187" s="2" t="s">
        <v>167</v>
      </c>
      <c r="D187" s="2" t="s">
        <v>168</v>
      </c>
      <c r="E187" s="2" t="s">
        <v>11</v>
      </c>
      <c r="F187" s="2" t="s">
        <v>7</v>
      </c>
      <c r="G187" s="5" t="s">
        <v>521</v>
      </c>
      <c r="H187" s="7" t="s">
        <v>778</v>
      </c>
      <c r="J187">
        <v>214813</v>
      </c>
      <c r="L187" s="18" t="str">
        <f t="shared" si="6"/>
        <v>OPAC</v>
      </c>
    </row>
    <row r="188" spans="2:12" ht="27">
      <c r="B188" s="1" t="s">
        <v>5</v>
      </c>
      <c r="C188" s="2" t="s">
        <v>167</v>
      </c>
      <c r="D188" s="2" t="s">
        <v>168</v>
      </c>
      <c r="E188" s="2" t="s">
        <v>11</v>
      </c>
      <c r="F188" s="2" t="s">
        <v>7</v>
      </c>
      <c r="G188" s="5" t="s">
        <v>522</v>
      </c>
      <c r="H188" s="7" t="s">
        <v>778</v>
      </c>
      <c r="J188">
        <v>137556</v>
      </c>
      <c r="L188" s="18" t="str">
        <f t="shared" si="6"/>
        <v>OPAC</v>
      </c>
    </row>
    <row r="189" spans="2:12" ht="27">
      <c r="B189" s="1" t="s">
        <v>5</v>
      </c>
      <c r="C189" s="2" t="s">
        <v>169</v>
      </c>
      <c r="D189" s="2" t="s">
        <v>168</v>
      </c>
      <c r="E189" s="2" t="s">
        <v>62</v>
      </c>
      <c r="F189" s="2" t="s">
        <v>70</v>
      </c>
      <c r="G189" s="2" t="s">
        <v>523</v>
      </c>
      <c r="H189" s="7" t="s">
        <v>778</v>
      </c>
      <c r="J189">
        <v>318098</v>
      </c>
      <c r="L189" s="18" t="str">
        <f t="shared" si="6"/>
        <v>OPAC</v>
      </c>
    </row>
    <row r="190" spans="2:12" ht="27">
      <c r="B190" s="1" t="s">
        <v>5</v>
      </c>
      <c r="C190" s="2" t="s">
        <v>169</v>
      </c>
      <c r="D190" s="2" t="s">
        <v>168</v>
      </c>
      <c r="E190" s="2" t="s">
        <v>62</v>
      </c>
      <c r="F190" s="2" t="s">
        <v>70</v>
      </c>
      <c r="G190" s="5" t="s">
        <v>524</v>
      </c>
      <c r="H190" s="7" t="s">
        <v>778</v>
      </c>
      <c r="J190">
        <v>344904</v>
      </c>
      <c r="L190" s="18" t="str">
        <f t="shared" si="6"/>
        <v>OPAC</v>
      </c>
    </row>
    <row r="191" spans="2:12" ht="13.5">
      <c r="B191" s="1" t="s">
        <v>5</v>
      </c>
      <c r="C191" s="2" t="s">
        <v>170</v>
      </c>
      <c r="D191" s="2" t="s">
        <v>150</v>
      </c>
      <c r="E191" s="2" t="s">
        <v>11</v>
      </c>
      <c r="F191" s="2" t="s">
        <v>7</v>
      </c>
      <c r="G191" s="2" t="s">
        <v>507</v>
      </c>
      <c r="H191" s="7" t="s">
        <v>778</v>
      </c>
      <c r="J191">
        <v>830187</v>
      </c>
      <c r="L191" s="18" t="str">
        <f t="shared" si="6"/>
        <v>OPAC</v>
      </c>
    </row>
    <row r="192" spans="2:12" ht="13.5">
      <c r="B192" s="1" t="s">
        <v>5</v>
      </c>
      <c r="C192" s="2" t="s">
        <v>170</v>
      </c>
      <c r="D192" s="2" t="s">
        <v>150</v>
      </c>
      <c r="E192" s="2" t="s">
        <v>11</v>
      </c>
      <c r="F192" s="2" t="s">
        <v>7</v>
      </c>
      <c r="G192" s="5" t="s">
        <v>508</v>
      </c>
      <c r="H192" s="7" t="s">
        <v>778</v>
      </c>
      <c r="J192">
        <v>92396</v>
      </c>
      <c r="L192" s="18" t="str">
        <f t="shared" si="6"/>
        <v>OPAC</v>
      </c>
    </row>
    <row r="193" spans="2:12" ht="13.5">
      <c r="B193" s="1" t="s">
        <v>5</v>
      </c>
      <c r="C193" s="2" t="s">
        <v>170</v>
      </c>
      <c r="D193" s="2" t="s">
        <v>150</v>
      </c>
      <c r="E193" s="2" t="s">
        <v>11</v>
      </c>
      <c r="F193" s="2" t="s">
        <v>7</v>
      </c>
      <c r="G193" s="5" t="s">
        <v>509</v>
      </c>
      <c r="H193" s="7" t="s">
        <v>778</v>
      </c>
      <c r="J193">
        <v>836254</v>
      </c>
      <c r="L193" s="18" t="str">
        <f t="shared" si="6"/>
        <v>OPAC</v>
      </c>
    </row>
    <row r="194" spans="2:12" ht="13.5">
      <c r="B194" s="1" t="s">
        <v>5</v>
      </c>
      <c r="C194" s="2" t="s">
        <v>170</v>
      </c>
      <c r="D194" s="2" t="s">
        <v>150</v>
      </c>
      <c r="E194" s="2" t="s">
        <v>11</v>
      </c>
      <c r="F194" s="2" t="s">
        <v>7</v>
      </c>
      <c r="G194" s="5" t="s">
        <v>510</v>
      </c>
      <c r="H194" s="7" t="s">
        <v>778</v>
      </c>
      <c r="J194">
        <v>742696</v>
      </c>
      <c r="L194" s="18" t="str">
        <f t="shared" si="6"/>
        <v>OPAC</v>
      </c>
    </row>
    <row r="195" spans="2:12" ht="27">
      <c r="B195" s="1" t="s">
        <v>5</v>
      </c>
      <c r="C195" s="2" t="s">
        <v>151</v>
      </c>
      <c r="D195" s="2" t="s">
        <v>171</v>
      </c>
      <c r="E195" s="2" t="s">
        <v>136</v>
      </c>
      <c r="F195" s="2" t="s">
        <v>7</v>
      </c>
      <c r="G195" s="2" t="s">
        <v>359</v>
      </c>
      <c r="H195" s="7" t="s">
        <v>778</v>
      </c>
      <c r="J195">
        <v>258095</v>
      </c>
      <c r="L195" s="18" t="str">
        <f t="shared" si="6"/>
        <v>OPAC</v>
      </c>
    </row>
    <row r="196" spans="2:12" ht="13.5">
      <c r="B196" s="1" t="s">
        <v>5</v>
      </c>
      <c r="C196" s="2" t="s">
        <v>172</v>
      </c>
      <c r="D196" s="2" t="s">
        <v>173</v>
      </c>
      <c r="E196" s="2" t="s">
        <v>11</v>
      </c>
      <c r="F196" s="2" t="s">
        <v>7</v>
      </c>
      <c r="G196" s="2" t="s">
        <v>525</v>
      </c>
      <c r="H196" s="7" t="s">
        <v>778</v>
      </c>
      <c r="J196">
        <v>218067</v>
      </c>
      <c r="L196" s="18" t="str">
        <f t="shared" si="6"/>
        <v>OPAC</v>
      </c>
    </row>
    <row r="197" spans="2:12" ht="13.5">
      <c r="B197" s="1" t="s">
        <v>5</v>
      </c>
      <c r="C197" s="2" t="s">
        <v>172</v>
      </c>
      <c r="D197" s="2" t="s">
        <v>173</v>
      </c>
      <c r="E197" s="2" t="s">
        <v>11</v>
      </c>
      <c r="F197" s="2" t="s">
        <v>7</v>
      </c>
      <c r="G197" s="5" t="s">
        <v>526</v>
      </c>
      <c r="H197" s="7" t="s">
        <v>778</v>
      </c>
      <c r="J197">
        <v>125535</v>
      </c>
      <c r="L197" s="18" t="str">
        <f t="shared" si="6"/>
        <v>OPAC</v>
      </c>
    </row>
    <row r="198" spans="2:12" ht="27">
      <c r="B198" s="1" t="s">
        <v>5</v>
      </c>
      <c r="C198" s="2" t="s">
        <v>174</v>
      </c>
      <c r="D198" s="2" t="s">
        <v>175</v>
      </c>
      <c r="E198" s="2" t="s">
        <v>136</v>
      </c>
      <c r="F198" s="2" t="s">
        <v>7</v>
      </c>
      <c r="G198" s="2" t="s">
        <v>527</v>
      </c>
      <c r="H198" s="7" t="s">
        <v>778</v>
      </c>
      <c r="J198">
        <v>883342</v>
      </c>
      <c r="L198" s="18" t="str">
        <f t="shared" si="6"/>
        <v>OPAC</v>
      </c>
    </row>
    <row r="199" spans="2:12" ht="13.5">
      <c r="B199" s="1" t="s">
        <v>5</v>
      </c>
      <c r="C199" s="2" t="s">
        <v>176</v>
      </c>
      <c r="D199" s="2" t="s">
        <v>177</v>
      </c>
      <c r="E199" s="2" t="s">
        <v>136</v>
      </c>
      <c r="F199" s="2" t="s">
        <v>6</v>
      </c>
      <c r="G199" s="2" t="s">
        <v>528</v>
      </c>
      <c r="H199" s="7" t="s">
        <v>778</v>
      </c>
      <c r="J199">
        <v>194687</v>
      </c>
      <c r="L199" s="18" t="str">
        <f t="shared" si="6"/>
        <v>OPAC</v>
      </c>
    </row>
    <row r="200" spans="2:12" ht="13.5">
      <c r="B200" s="1" t="s">
        <v>5</v>
      </c>
      <c r="C200" s="2" t="s">
        <v>176</v>
      </c>
      <c r="D200" s="2" t="s">
        <v>177</v>
      </c>
      <c r="E200" s="2" t="s">
        <v>136</v>
      </c>
      <c r="F200" s="2" t="s">
        <v>6</v>
      </c>
      <c r="G200" s="5" t="s">
        <v>529</v>
      </c>
      <c r="H200" s="7" t="s">
        <v>778</v>
      </c>
      <c r="J200">
        <v>194688</v>
      </c>
      <c r="L200" s="18" t="str">
        <f t="shared" si="6"/>
        <v>OPAC</v>
      </c>
    </row>
    <row r="201" spans="2:12" ht="27">
      <c r="B201" s="1" t="s">
        <v>5</v>
      </c>
      <c r="C201" s="2" t="s">
        <v>178</v>
      </c>
      <c r="D201" s="2" t="s">
        <v>179</v>
      </c>
      <c r="E201" s="2" t="s">
        <v>27</v>
      </c>
      <c r="F201" s="2" t="s">
        <v>7</v>
      </c>
      <c r="G201" s="2" t="s">
        <v>530</v>
      </c>
      <c r="H201" s="7" t="s">
        <v>778</v>
      </c>
      <c r="J201">
        <v>873968</v>
      </c>
      <c r="L201" s="18" t="str">
        <f t="shared" si="6"/>
        <v>OPAC</v>
      </c>
    </row>
    <row r="202" spans="2:12" ht="13.5">
      <c r="B202" s="1" t="s">
        <v>5</v>
      </c>
      <c r="C202" s="2" t="s">
        <v>180</v>
      </c>
      <c r="D202" s="2" t="s">
        <v>181</v>
      </c>
      <c r="E202" s="2" t="s">
        <v>27</v>
      </c>
      <c r="F202" s="2" t="s">
        <v>7</v>
      </c>
      <c r="G202" s="2" t="s">
        <v>531</v>
      </c>
      <c r="H202" s="7" t="s">
        <v>778</v>
      </c>
      <c r="J202">
        <v>337739</v>
      </c>
      <c r="L202" s="18" t="str">
        <f t="shared" si="6"/>
        <v>OPAC</v>
      </c>
    </row>
    <row r="203" spans="2:12" ht="27">
      <c r="B203" s="1" t="s">
        <v>5</v>
      </c>
      <c r="C203" s="2" t="s">
        <v>182</v>
      </c>
      <c r="D203" s="2" t="s">
        <v>183</v>
      </c>
      <c r="E203" s="2" t="s">
        <v>27</v>
      </c>
      <c r="F203" s="2" t="s">
        <v>7</v>
      </c>
      <c r="G203" s="2" t="s">
        <v>360</v>
      </c>
      <c r="H203" s="7" t="s">
        <v>778</v>
      </c>
      <c r="J203">
        <v>845337</v>
      </c>
      <c r="L203" s="18" t="str">
        <f t="shared" si="6"/>
        <v>OPAC</v>
      </c>
    </row>
    <row r="204" spans="2:12" ht="13.5">
      <c r="B204" s="1" t="s">
        <v>5</v>
      </c>
      <c r="C204" s="2" t="s">
        <v>184</v>
      </c>
      <c r="D204" s="2" t="s">
        <v>185</v>
      </c>
      <c r="E204" s="2" t="s">
        <v>27</v>
      </c>
      <c r="F204" s="2" t="s">
        <v>7</v>
      </c>
      <c r="G204" s="2" t="s">
        <v>532</v>
      </c>
      <c r="H204" s="7" t="s">
        <v>778</v>
      </c>
      <c r="J204">
        <v>868509</v>
      </c>
      <c r="L204" s="18" t="str">
        <f t="shared" si="6"/>
        <v>OPAC</v>
      </c>
    </row>
    <row r="205" spans="2:12" ht="27">
      <c r="B205" s="1" t="s">
        <v>5</v>
      </c>
      <c r="C205" s="2" t="s">
        <v>186</v>
      </c>
      <c r="D205" s="2" t="s">
        <v>187</v>
      </c>
      <c r="E205" s="2" t="s">
        <v>27</v>
      </c>
      <c r="F205" s="2" t="s">
        <v>7</v>
      </c>
      <c r="G205" s="2" t="s">
        <v>533</v>
      </c>
      <c r="H205" s="7" t="s">
        <v>778</v>
      </c>
      <c r="J205">
        <v>862723</v>
      </c>
      <c r="L205" s="18" t="str">
        <f t="shared" si="6"/>
        <v>OPAC</v>
      </c>
    </row>
    <row r="206" spans="2:12" ht="40.5">
      <c r="B206" s="1" t="s">
        <v>5</v>
      </c>
      <c r="C206" s="2" t="s">
        <v>188</v>
      </c>
      <c r="D206" s="2" t="s">
        <v>189</v>
      </c>
      <c r="E206" s="2" t="s">
        <v>27</v>
      </c>
      <c r="F206" s="2" t="s">
        <v>7</v>
      </c>
      <c r="G206" s="2" t="s">
        <v>391</v>
      </c>
      <c r="H206" s="7" t="s">
        <v>778</v>
      </c>
      <c r="J206">
        <v>862723</v>
      </c>
      <c r="L206" s="18" t="str">
        <f t="shared" si="6"/>
        <v>OPAC</v>
      </c>
    </row>
    <row r="207" spans="2:12" ht="54">
      <c r="B207" s="1" t="s">
        <v>5</v>
      </c>
      <c r="C207" s="2" t="s">
        <v>190</v>
      </c>
      <c r="D207" s="2" t="s">
        <v>191</v>
      </c>
      <c r="E207" s="2" t="s">
        <v>62</v>
      </c>
      <c r="F207" s="2" t="s">
        <v>6</v>
      </c>
      <c r="G207" s="2" t="s">
        <v>534</v>
      </c>
      <c r="H207" s="7" t="s">
        <v>778</v>
      </c>
      <c r="J207">
        <v>196158</v>
      </c>
      <c r="L207" s="18" t="str">
        <f t="shared" si="6"/>
        <v>OPAC</v>
      </c>
    </row>
    <row r="208" spans="2:12" ht="54">
      <c r="B208" s="1" t="s">
        <v>5</v>
      </c>
      <c r="C208" s="2" t="s">
        <v>190</v>
      </c>
      <c r="D208" s="2" t="s">
        <v>191</v>
      </c>
      <c r="E208" s="2" t="s">
        <v>62</v>
      </c>
      <c r="F208" s="2" t="s">
        <v>6</v>
      </c>
      <c r="G208" s="5" t="s">
        <v>535</v>
      </c>
      <c r="H208" s="7" t="s">
        <v>778</v>
      </c>
      <c r="J208">
        <v>873968</v>
      </c>
      <c r="L208" s="18" t="str">
        <f t="shared" si="6"/>
        <v>OPAC</v>
      </c>
    </row>
    <row r="209" spans="2:12" ht="40.5">
      <c r="B209" s="1" t="s">
        <v>5</v>
      </c>
      <c r="C209" s="2" t="s">
        <v>192</v>
      </c>
      <c r="D209" s="2" t="s">
        <v>193</v>
      </c>
      <c r="E209" s="2" t="s">
        <v>62</v>
      </c>
      <c r="F209" s="2" t="s">
        <v>6</v>
      </c>
      <c r="G209" s="2" t="s">
        <v>532</v>
      </c>
      <c r="H209" s="7" t="s">
        <v>778</v>
      </c>
      <c r="J209">
        <v>868509</v>
      </c>
      <c r="L209" s="18" t="str">
        <f t="shared" si="6"/>
        <v>OPAC</v>
      </c>
    </row>
    <row r="210" spans="2:12" ht="13.5">
      <c r="B210" s="1" t="s">
        <v>5</v>
      </c>
      <c r="C210" s="2" t="s">
        <v>194</v>
      </c>
      <c r="D210" s="2" t="s">
        <v>195</v>
      </c>
      <c r="E210" s="2" t="s">
        <v>62</v>
      </c>
      <c r="F210" s="2" t="s">
        <v>6</v>
      </c>
      <c r="G210" s="2" t="s">
        <v>536</v>
      </c>
      <c r="H210" s="7" t="s">
        <v>778</v>
      </c>
      <c r="J210">
        <v>832912</v>
      </c>
      <c r="K210">
        <v>7</v>
      </c>
      <c r="L210" s="18" t="str">
        <f>HYPERLINK("http://klibs1.kj.yamagata-u.ac.jp/mylimedio/search/search.do?keyword=%23ID%3D"&amp;J210,"工学部図書館に所蔵あり")</f>
        <v>工学部図書館に所蔵あり</v>
      </c>
    </row>
    <row r="211" spans="2:12" ht="13.5">
      <c r="B211" s="1" t="s">
        <v>5</v>
      </c>
      <c r="C211" s="2" t="s">
        <v>194</v>
      </c>
      <c r="D211" s="2" t="s">
        <v>195</v>
      </c>
      <c r="E211" s="2" t="s">
        <v>62</v>
      </c>
      <c r="F211" s="2" t="s">
        <v>6</v>
      </c>
      <c r="G211" s="5" t="s">
        <v>537</v>
      </c>
      <c r="H211" s="7" t="s">
        <v>778</v>
      </c>
      <c r="J211">
        <v>750783</v>
      </c>
      <c r="K211">
        <v>7</v>
      </c>
      <c r="L211" s="18" t="str">
        <f>HYPERLINK("http://klibs1.kj.yamagata-u.ac.jp/mylimedio/search/search.do?keyword=%23ID%3D"&amp;J211,"工学部図書館に所蔵あり")</f>
        <v>工学部図書館に所蔵あり</v>
      </c>
    </row>
    <row r="212" spans="2:12" ht="40.5">
      <c r="B212" s="1" t="s">
        <v>5</v>
      </c>
      <c r="C212" s="2" t="s">
        <v>196</v>
      </c>
      <c r="D212" s="2" t="s">
        <v>197</v>
      </c>
      <c r="E212" s="2" t="s">
        <v>62</v>
      </c>
      <c r="F212" s="2" t="s">
        <v>6</v>
      </c>
      <c r="G212" s="2" t="s">
        <v>538</v>
      </c>
      <c r="H212" s="7" t="s">
        <v>778</v>
      </c>
      <c r="J212">
        <v>873968</v>
      </c>
      <c r="L212" s="18" t="str">
        <f aca="true" t="shared" si="7" ref="L212:L236">HYPERLINK("http://klibs1.kj.yamagata-u.ac.jp/mylimedio/search/search.do?keyword=%23ID%3D"&amp;J212,"OPAC")</f>
        <v>OPAC</v>
      </c>
    </row>
    <row r="213" spans="2:12" ht="40.5">
      <c r="B213" s="1" t="s">
        <v>5</v>
      </c>
      <c r="C213" s="2" t="s">
        <v>196</v>
      </c>
      <c r="D213" s="2" t="s">
        <v>197</v>
      </c>
      <c r="E213" s="2" t="s">
        <v>62</v>
      </c>
      <c r="F213" s="2" t="s">
        <v>6</v>
      </c>
      <c r="G213" s="5" t="s">
        <v>395</v>
      </c>
      <c r="H213" s="7" t="s">
        <v>778</v>
      </c>
      <c r="J213">
        <v>774711</v>
      </c>
      <c r="L213" s="18" t="str">
        <f t="shared" si="7"/>
        <v>OPAC</v>
      </c>
    </row>
    <row r="214" spans="2:12" ht="40.5">
      <c r="B214" s="1" t="s">
        <v>5</v>
      </c>
      <c r="C214" s="2" t="s">
        <v>196</v>
      </c>
      <c r="D214" s="2" t="s">
        <v>197</v>
      </c>
      <c r="E214" s="2" t="s">
        <v>62</v>
      </c>
      <c r="F214" s="2" t="s">
        <v>6</v>
      </c>
      <c r="G214" s="5" t="s">
        <v>396</v>
      </c>
      <c r="H214" s="7" t="s">
        <v>778</v>
      </c>
      <c r="J214">
        <v>126936</v>
      </c>
      <c r="L214" s="18" t="str">
        <f t="shared" si="7"/>
        <v>OPAC</v>
      </c>
    </row>
    <row r="215" spans="2:12" ht="40.5">
      <c r="B215" s="1" t="s">
        <v>5</v>
      </c>
      <c r="C215" s="2" t="s">
        <v>196</v>
      </c>
      <c r="D215" s="2" t="s">
        <v>197</v>
      </c>
      <c r="E215" s="2" t="s">
        <v>62</v>
      </c>
      <c r="F215" s="2" t="s">
        <v>6</v>
      </c>
      <c r="G215" s="5" t="s">
        <v>539</v>
      </c>
      <c r="H215" s="7" t="s">
        <v>778</v>
      </c>
      <c r="J215">
        <v>196158</v>
      </c>
      <c r="L215" s="18" t="str">
        <f t="shared" si="7"/>
        <v>OPAC</v>
      </c>
    </row>
    <row r="216" spans="2:12" ht="27">
      <c r="B216" s="1" t="s">
        <v>5</v>
      </c>
      <c r="C216" s="2" t="s">
        <v>198</v>
      </c>
      <c r="D216" s="2" t="s">
        <v>199</v>
      </c>
      <c r="E216" s="2" t="s">
        <v>62</v>
      </c>
      <c r="F216" s="2" t="s">
        <v>6</v>
      </c>
      <c r="G216" s="2" t="s">
        <v>540</v>
      </c>
      <c r="H216" s="7" t="s">
        <v>778</v>
      </c>
      <c r="J216">
        <v>845040</v>
      </c>
      <c r="L216" s="18" t="str">
        <f t="shared" si="7"/>
        <v>OPAC</v>
      </c>
    </row>
    <row r="217" spans="2:12" ht="27">
      <c r="B217" s="1" t="s">
        <v>5</v>
      </c>
      <c r="C217" s="2" t="s">
        <v>198</v>
      </c>
      <c r="D217" s="2" t="s">
        <v>199</v>
      </c>
      <c r="E217" s="2" t="s">
        <v>62</v>
      </c>
      <c r="F217" s="2" t="s">
        <v>6</v>
      </c>
      <c r="G217" s="5" t="s">
        <v>541</v>
      </c>
      <c r="H217" s="7" t="s">
        <v>778</v>
      </c>
      <c r="J217">
        <v>879187</v>
      </c>
      <c r="L217" s="18" t="str">
        <f t="shared" si="7"/>
        <v>OPAC</v>
      </c>
    </row>
    <row r="218" spans="2:12" ht="27">
      <c r="B218" s="1" t="s">
        <v>5</v>
      </c>
      <c r="C218" s="2" t="s">
        <v>198</v>
      </c>
      <c r="D218" s="2" t="s">
        <v>199</v>
      </c>
      <c r="E218" s="2" t="s">
        <v>62</v>
      </c>
      <c r="F218" s="2" t="s">
        <v>6</v>
      </c>
      <c r="G218" s="5" t="s">
        <v>542</v>
      </c>
      <c r="H218" s="7" t="s">
        <v>778</v>
      </c>
      <c r="J218">
        <v>337739</v>
      </c>
      <c r="L218" s="18" t="str">
        <f t="shared" si="7"/>
        <v>OPAC</v>
      </c>
    </row>
    <row r="219" spans="2:12" ht="13.5">
      <c r="B219" s="1" t="s">
        <v>5</v>
      </c>
      <c r="C219" s="2" t="s">
        <v>200</v>
      </c>
      <c r="D219" s="2" t="s">
        <v>201</v>
      </c>
      <c r="E219" s="2" t="s">
        <v>62</v>
      </c>
      <c r="F219" s="2" t="s">
        <v>6</v>
      </c>
      <c r="G219" s="2" t="s">
        <v>543</v>
      </c>
      <c r="H219" s="7" t="s">
        <v>778</v>
      </c>
      <c r="J219">
        <v>868509</v>
      </c>
      <c r="L219" s="18" t="str">
        <f t="shared" si="7"/>
        <v>OPAC</v>
      </c>
    </row>
    <row r="220" spans="2:12" ht="27">
      <c r="B220" s="1" t="s">
        <v>5</v>
      </c>
      <c r="C220" s="2" t="s">
        <v>200</v>
      </c>
      <c r="D220" s="2" t="s">
        <v>201</v>
      </c>
      <c r="E220" s="2" t="s">
        <v>62</v>
      </c>
      <c r="F220" s="2" t="s">
        <v>6</v>
      </c>
      <c r="G220" s="5" t="s">
        <v>544</v>
      </c>
      <c r="H220" s="7" t="s">
        <v>778</v>
      </c>
      <c r="J220">
        <v>882869</v>
      </c>
      <c r="L220" s="18" t="str">
        <f t="shared" si="7"/>
        <v>OPAC</v>
      </c>
    </row>
    <row r="221" spans="2:12" ht="40.5">
      <c r="B221" s="1" t="s">
        <v>5</v>
      </c>
      <c r="C221" s="2" t="s">
        <v>202</v>
      </c>
      <c r="D221" s="2" t="s">
        <v>203</v>
      </c>
      <c r="E221" s="2" t="s">
        <v>62</v>
      </c>
      <c r="F221" s="2" t="s">
        <v>6</v>
      </c>
      <c r="G221" s="2" t="s">
        <v>545</v>
      </c>
      <c r="H221" s="7" t="s">
        <v>778</v>
      </c>
      <c r="J221">
        <v>862723</v>
      </c>
      <c r="L221" s="18" t="str">
        <f t="shared" si="7"/>
        <v>OPAC</v>
      </c>
    </row>
    <row r="222" spans="2:12" ht="27">
      <c r="B222" s="1" t="s">
        <v>5</v>
      </c>
      <c r="C222" s="2" t="s">
        <v>204</v>
      </c>
      <c r="D222" s="2" t="s">
        <v>205</v>
      </c>
      <c r="E222" s="2" t="s">
        <v>11</v>
      </c>
      <c r="F222" s="2" t="s">
        <v>7</v>
      </c>
      <c r="G222" s="2" t="s">
        <v>546</v>
      </c>
      <c r="H222" s="7" t="s">
        <v>778</v>
      </c>
      <c r="J222">
        <v>873968</v>
      </c>
      <c r="L222" s="18" t="str">
        <f t="shared" si="7"/>
        <v>OPAC</v>
      </c>
    </row>
    <row r="223" spans="2:12" ht="27">
      <c r="B223" s="1" t="s">
        <v>5</v>
      </c>
      <c r="C223" s="2" t="s">
        <v>204</v>
      </c>
      <c r="D223" s="2" t="s">
        <v>205</v>
      </c>
      <c r="E223" s="2" t="s">
        <v>11</v>
      </c>
      <c r="F223" s="2" t="s">
        <v>7</v>
      </c>
      <c r="G223" s="5" t="s">
        <v>547</v>
      </c>
      <c r="H223" s="7" t="s">
        <v>778</v>
      </c>
      <c r="J223">
        <v>482841</v>
      </c>
      <c r="L223" s="18" t="str">
        <f t="shared" si="7"/>
        <v>OPAC</v>
      </c>
    </row>
    <row r="224" spans="2:12" ht="27">
      <c r="B224" s="1" t="s">
        <v>5</v>
      </c>
      <c r="C224" s="2" t="s">
        <v>206</v>
      </c>
      <c r="D224" s="2" t="s">
        <v>207</v>
      </c>
      <c r="E224" s="2" t="s">
        <v>62</v>
      </c>
      <c r="F224" s="2" t="s">
        <v>7</v>
      </c>
      <c r="G224" s="2" t="s">
        <v>548</v>
      </c>
      <c r="H224" s="7" t="s">
        <v>778</v>
      </c>
      <c r="J224">
        <v>229975</v>
      </c>
      <c r="L224" s="18" t="str">
        <f t="shared" si="7"/>
        <v>OPAC</v>
      </c>
    </row>
    <row r="225" spans="2:12" ht="27">
      <c r="B225" s="1" t="s">
        <v>5</v>
      </c>
      <c r="C225" s="2" t="s">
        <v>208</v>
      </c>
      <c r="D225" s="2" t="s">
        <v>209</v>
      </c>
      <c r="E225" s="2" t="s">
        <v>62</v>
      </c>
      <c r="F225" s="2" t="s">
        <v>7</v>
      </c>
      <c r="G225" s="2" t="s">
        <v>549</v>
      </c>
      <c r="H225" s="7" t="s">
        <v>778</v>
      </c>
      <c r="J225">
        <v>845337</v>
      </c>
      <c r="L225" s="18" t="str">
        <f t="shared" si="7"/>
        <v>OPAC</v>
      </c>
    </row>
    <row r="226" spans="2:12" ht="13.5">
      <c r="B226" s="1" t="s">
        <v>5</v>
      </c>
      <c r="C226" s="2" t="s">
        <v>210</v>
      </c>
      <c r="D226" s="2" t="s">
        <v>211</v>
      </c>
      <c r="E226" s="2" t="s">
        <v>62</v>
      </c>
      <c r="F226" s="2" t="s">
        <v>7</v>
      </c>
      <c r="G226" s="2" t="s">
        <v>550</v>
      </c>
      <c r="H226" s="7" t="s">
        <v>778</v>
      </c>
      <c r="J226">
        <v>862723</v>
      </c>
      <c r="L226" s="18" t="str">
        <f t="shared" si="7"/>
        <v>OPAC</v>
      </c>
    </row>
    <row r="227" spans="2:12" ht="27">
      <c r="B227" s="1" t="s">
        <v>5</v>
      </c>
      <c r="C227" s="2" t="s">
        <v>212</v>
      </c>
      <c r="D227" s="2" t="s">
        <v>66</v>
      </c>
      <c r="E227" s="2" t="s">
        <v>62</v>
      </c>
      <c r="F227" s="2" t="s">
        <v>7</v>
      </c>
      <c r="G227" s="2" t="s">
        <v>551</v>
      </c>
      <c r="H227" s="7" t="s">
        <v>778</v>
      </c>
      <c r="J227">
        <v>868509</v>
      </c>
      <c r="L227" s="18" t="str">
        <f t="shared" si="7"/>
        <v>OPAC</v>
      </c>
    </row>
    <row r="228" spans="2:12" ht="27">
      <c r="B228" s="1" t="s">
        <v>5</v>
      </c>
      <c r="C228" s="2" t="s">
        <v>178</v>
      </c>
      <c r="D228" s="2" t="s">
        <v>213</v>
      </c>
      <c r="E228" s="2" t="s">
        <v>62</v>
      </c>
      <c r="F228" s="2" t="s">
        <v>6</v>
      </c>
      <c r="G228" s="2" t="s">
        <v>552</v>
      </c>
      <c r="H228" s="7" t="s">
        <v>778</v>
      </c>
      <c r="J228">
        <v>873968</v>
      </c>
      <c r="L228" s="18" t="str">
        <f t="shared" si="7"/>
        <v>OPAC</v>
      </c>
    </row>
    <row r="229" spans="2:12" ht="27">
      <c r="B229" s="1" t="s">
        <v>5</v>
      </c>
      <c r="C229" s="2" t="s">
        <v>178</v>
      </c>
      <c r="D229" s="2" t="s">
        <v>213</v>
      </c>
      <c r="E229" s="2" t="s">
        <v>62</v>
      </c>
      <c r="F229" s="2" t="s">
        <v>6</v>
      </c>
      <c r="G229" s="5" t="s">
        <v>553</v>
      </c>
      <c r="H229" s="7" t="s">
        <v>778</v>
      </c>
      <c r="J229">
        <v>828186</v>
      </c>
      <c r="L229" s="18" t="str">
        <f t="shared" si="7"/>
        <v>OPAC</v>
      </c>
    </row>
    <row r="230" spans="2:12" ht="13.5">
      <c r="B230" s="1" t="s">
        <v>5</v>
      </c>
      <c r="C230" s="2" t="s">
        <v>184</v>
      </c>
      <c r="D230" s="2" t="s">
        <v>185</v>
      </c>
      <c r="E230" s="2" t="s">
        <v>62</v>
      </c>
      <c r="F230" s="2" t="s">
        <v>6</v>
      </c>
      <c r="G230" s="2" t="s">
        <v>532</v>
      </c>
      <c r="H230" s="7" t="s">
        <v>778</v>
      </c>
      <c r="J230">
        <v>868509</v>
      </c>
      <c r="L230" s="18" t="str">
        <f t="shared" si="7"/>
        <v>OPAC</v>
      </c>
    </row>
    <row r="231" spans="2:12" ht="13.5">
      <c r="B231" s="1" t="s">
        <v>5</v>
      </c>
      <c r="C231" s="2" t="s">
        <v>204</v>
      </c>
      <c r="D231" s="2" t="s">
        <v>214</v>
      </c>
      <c r="E231" s="2" t="s">
        <v>62</v>
      </c>
      <c r="F231" s="2" t="s">
        <v>7</v>
      </c>
      <c r="G231" s="2" t="s">
        <v>530</v>
      </c>
      <c r="H231" s="7" t="s">
        <v>778</v>
      </c>
      <c r="J231">
        <v>873968</v>
      </c>
      <c r="L231" s="18" t="str">
        <f t="shared" si="7"/>
        <v>OPAC</v>
      </c>
    </row>
    <row r="232" spans="2:12" ht="27">
      <c r="B232" s="1" t="s">
        <v>5</v>
      </c>
      <c r="C232" s="2" t="s">
        <v>206</v>
      </c>
      <c r="D232" s="2" t="s">
        <v>215</v>
      </c>
      <c r="E232" s="2" t="s">
        <v>62</v>
      </c>
      <c r="F232" s="2" t="s">
        <v>7</v>
      </c>
      <c r="G232" s="2" t="s">
        <v>397</v>
      </c>
      <c r="H232" s="7" t="s">
        <v>778</v>
      </c>
      <c r="J232">
        <v>845040</v>
      </c>
      <c r="L232" s="18" t="str">
        <f t="shared" si="7"/>
        <v>OPAC</v>
      </c>
    </row>
    <row r="233" spans="2:12" ht="27">
      <c r="B233" s="1" t="s">
        <v>5</v>
      </c>
      <c r="C233" s="2" t="s">
        <v>206</v>
      </c>
      <c r="D233" s="2" t="s">
        <v>215</v>
      </c>
      <c r="E233" s="2" t="s">
        <v>62</v>
      </c>
      <c r="F233" s="2" t="s">
        <v>7</v>
      </c>
      <c r="G233" s="5" t="s">
        <v>542</v>
      </c>
      <c r="H233" s="7" t="s">
        <v>778</v>
      </c>
      <c r="J233">
        <v>337739</v>
      </c>
      <c r="L233" s="18" t="str">
        <f t="shared" si="7"/>
        <v>OPAC</v>
      </c>
    </row>
    <row r="234" spans="2:12" ht="27">
      <c r="B234" s="1" t="s">
        <v>5</v>
      </c>
      <c r="C234" s="2" t="s">
        <v>212</v>
      </c>
      <c r="D234" s="2" t="s">
        <v>216</v>
      </c>
      <c r="E234" s="2" t="s">
        <v>62</v>
      </c>
      <c r="F234" s="2" t="s">
        <v>7</v>
      </c>
      <c r="G234" s="2" t="s">
        <v>554</v>
      </c>
      <c r="H234" s="7" t="s">
        <v>778</v>
      </c>
      <c r="J234">
        <v>868509</v>
      </c>
      <c r="L234" s="18" t="str">
        <f t="shared" si="7"/>
        <v>OPAC</v>
      </c>
    </row>
    <row r="235" spans="2:12" ht="27">
      <c r="B235" s="1" t="s">
        <v>5</v>
      </c>
      <c r="C235" s="2" t="s">
        <v>217</v>
      </c>
      <c r="D235" s="2" t="s">
        <v>185</v>
      </c>
      <c r="E235" s="2" t="s">
        <v>62</v>
      </c>
      <c r="F235" s="2" t="s">
        <v>6</v>
      </c>
      <c r="G235" s="2" t="s">
        <v>555</v>
      </c>
      <c r="H235" s="7" t="s">
        <v>778</v>
      </c>
      <c r="J235">
        <v>484047</v>
      </c>
      <c r="L235" s="18" t="str">
        <f t="shared" si="7"/>
        <v>OPAC</v>
      </c>
    </row>
    <row r="236" spans="2:12" ht="13.5">
      <c r="B236" s="1" t="s">
        <v>5</v>
      </c>
      <c r="C236" s="2" t="s">
        <v>217</v>
      </c>
      <c r="D236" s="2" t="s">
        <v>185</v>
      </c>
      <c r="E236" s="2" t="s">
        <v>62</v>
      </c>
      <c r="F236" s="2" t="s">
        <v>6</v>
      </c>
      <c r="G236" s="5" t="s">
        <v>556</v>
      </c>
      <c r="H236" s="7" t="s">
        <v>778</v>
      </c>
      <c r="J236">
        <v>427364</v>
      </c>
      <c r="L236" s="18" t="str">
        <f t="shared" si="7"/>
        <v>OPAC</v>
      </c>
    </row>
    <row r="237" spans="2:12" ht="40.5">
      <c r="B237" s="1" t="s">
        <v>5</v>
      </c>
      <c r="C237" s="2" t="s">
        <v>218</v>
      </c>
      <c r="D237" s="2" t="s">
        <v>219</v>
      </c>
      <c r="E237" s="2" t="s">
        <v>220</v>
      </c>
      <c r="F237" s="2" t="s">
        <v>7</v>
      </c>
      <c r="G237" s="2" t="s">
        <v>557</v>
      </c>
      <c r="H237" s="7" t="s">
        <v>778</v>
      </c>
      <c r="J237">
        <v>784637</v>
      </c>
      <c r="K237">
        <v>7</v>
      </c>
      <c r="L237" s="18" t="str">
        <f>HYPERLINK("http://klibs1.kj.yamagata-u.ac.jp/mylimedio/search/search.do?keyword=%23ID%3D"&amp;J237,"工学部図書館に所蔵あり")</f>
        <v>工学部図書館に所蔵あり</v>
      </c>
    </row>
    <row r="238" spans="2:12" ht="13.5">
      <c r="B238" s="1" t="s">
        <v>5</v>
      </c>
      <c r="C238" s="2" t="s">
        <v>221</v>
      </c>
      <c r="D238" s="2" t="s">
        <v>39</v>
      </c>
      <c r="E238" s="2" t="s">
        <v>62</v>
      </c>
      <c r="F238" s="2" t="s">
        <v>6</v>
      </c>
      <c r="G238" s="2" t="s">
        <v>399</v>
      </c>
      <c r="H238" s="7" t="s">
        <v>778</v>
      </c>
      <c r="J238">
        <v>876508</v>
      </c>
      <c r="L238" s="18" t="str">
        <f>HYPERLINK("http://klibs1.kj.yamagata-u.ac.jp/mylimedio/search/search.do?keyword=%23ID%3D"&amp;J238,"OPAC")</f>
        <v>OPAC</v>
      </c>
    </row>
    <row r="239" spans="2:12" ht="40.5">
      <c r="B239" s="1" t="s">
        <v>5</v>
      </c>
      <c r="C239" s="2" t="s">
        <v>222</v>
      </c>
      <c r="D239" s="2" t="s">
        <v>219</v>
      </c>
      <c r="E239" s="2" t="s">
        <v>223</v>
      </c>
      <c r="F239" s="2" t="s">
        <v>6</v>
      </c>
      <c r="G239" s="2" t="s">
        <v>557</v>
      </c>
      <c r="H239" s="7" t="s">
        <v>778</v>
      </c>
      <c r="J239">
        <v>784637</v>
      </c>
      <c r="K239">
        <v>7</v>
      </c>
      <c r="L239" s="18" t="str">
        <f>HYPERLINK("http://klibs1.kj.yamagata-u.ac.jp/mylimedio/search/search.do?keyword=%23ID%3D"&amp;J239,"工学部図書館に所蔵あり")</f>
        <v>工学部図書館に所蔵あり</v>
      </c>
    </row>
    <row r="240" spans="2:12" ht="27">
      <c r="B240" s="1" t="s">
        <v>5</v>
      </c>
      <c r="C240" s="2" t="s">
        <v>224</v>
      </c>
      <c r="D240" s="2" t="s">
        <v>205</v>
      </c>
      <c r="E240" s="2" t="s">
        <v>225</v>
      </c>
      <c r="F240" s="2" t="s">
        <v>7</v>
      </c>
      <c r="G240" s="2" t="s">
        <v>558</v>
      </c>
      <c r="H240" s="7" t="s">
        <v>778</v>
      </c>
      <c r="J240">
        <v>873968</v>
      </c>
      <c r="L240" s="18" t="str">
        <f>HYPERLINK("http://klibs1.kj.yamagata-u.ac.jp/mylimedio/search/search.do?keyword=%23ID%3D"&amp;J240,"OPAC")</f>
        <v>OPAC</v>
      </c>
    </row>
    <row r="241" spans="2:12" ht="27">
      <c r="B241" s="1" t="s">
        <v>5</v>
      </c>
      <c r="C241" s="2" t="s">
        <v>224</v>
      </c>
      <c r="D241" s="2" t="s">
        <v>205</v>
      </c>
      <c r="E241" s="2" t="s">
        <v>225</v>
      </c>
      <c r="F241" s="2" t="s">
        <v>7</v>
      </c>
      <c r="G241" s="5" t="s">
        <v>547</v>
      </c>
      <c r="H241" s="7" t="s">
        <v>778</v>
      </c>
      <c r="J241">
        <v>482841</v>
      </c>
      <c r="L241" s="18" t="str">
        <f>HYPERLINK("http://klibs1.kj.yamagata-u.ac.jp/mylimedio/search/search.do?keyword=%23ID%3D"&amp;J241,"OPAC")</f>
        <v>OPAC</v>
      </c>
    </row>
    <row r="242" spans="2:12" ht="27">
      <c r="B242" s="1" t="s">
        <v>5</v>
      </c>
      <c r="C242" s="2" t="s">
        <v>226</v>
      </c>
      <c r="D242" s="2" t="s">
        <v>227</v>
      </c>
      <c r="E242" s="2" t="s">
        <v>62</v>
      </c>
      <c r="F242" s="2" t="s">
        <v>7</v>
      </c>
      <c r="G242" s="2" t="s">
        <v>559</v>
      </c>
      <c r="H242" s="7" t="s">
        <v>778</v>
      </c>
      <c r="J242">
        <v>868509</v>
      </c>
      <c r="L242" s="18" t="str">
        <f>HYPERLINK("http://klibs1.kj.yamagata-u.ac.jp/mylimedio/search/search.do?keyword=%23ID%3D"&amp;J242,"OPAC")</f>
        <v>OPAC</v>
      </c>
    </row>
    <row r="243" spans="2:12" ht="27">
      <c r="B243" s="1" t="s">
        <v>5</v>
      </c>
      <c r="C243" s="2" t="s">
        <v>226</v>
      </c>
      <c r="D243" s="2" t="s">
        <v>227</v>
      </c>
      <c r="E243" s="2" t="s">
        <v>62</v>
      </c>
      <c r="F243" s="2" t="s">
        <v>7</v>
      </c>
      <c r="G243" s="5" t="s">
        <v>560</v>
      </c>
      <c r="H243" s="7" t="s">
        <v>778</v>
      </c>
      <c r="J243">
        <v>842840</v>
      </c>
      <c r="K243">
        <v>7</v>
      </c>
      <c r="L243" s="18" t="str">
        <f>HYPERLINK("http://klibs1.kj.yamagata-u.ac.jp/mylimedio/search/search.do?keyword=%23ID%3D"&amp;J243,"工学部図書館に所蔵あり")</f>
        <v>工学部図書館に所蔵あり</v>
      </c>
    </row>
    <row r="244" spans="2:12" ht="27">
      <c r="B244" s="1" t="s">
        <v>5</v>
      </c>
      <c r="C244" s="2" t="s">
        <v>226</v>
      </c>
      <c r="D244" s="2" t="s">
        <v>227</v>
      </c>
      <c r="E244" s="2" t="s">
        <v>62</v>
      </c>
      <c r="F244" s="2" t="s">
        <v>7</v>
      </c>
      <c r="G244" s="5" t="s">
        <v>561</v>
      </c>
      <c r="H244" s="7" t="s">
        <v>778</v>
      </c>
      <c r="J244">
        <v>862819</v>
      </c>
      <c r="L244" s="18" t="str">
        <f aca="true" t="shared" si="8" ref="L244:L260">HYPERLINK("http://klibs1.kj.yamagata-u.ac.jp/mylimedio/search/search.do?keyword=%23ID%3D"&amp;J244,"OPAC")</f>
        <v>OPAC</v>
      </c>
    </row>
    <row r="245" spans="2:12" ht="27">
      <c r="B245" s="1" t="s">
        <v>5</v>
      </c>
      <c r="C245" s="2" t="s">
        <v>226</v>
      </c>
      <c r="D245" s="2" t="s">
        <v>227</v>
      </c>
      <c r="E245" s="2" t="s">
        <v>62</v>
      </c>
      <c r="F245" s="2" t="s">
        <v>7</v>
      </c>
      <c r="G245" s="5" t="s">
        <v>562</v>
      </c>
      <c r="H245" s="7" t="s">
        <v>778</v>
      </c>
      <c r="J245">
        <v>224641</v>
      </c>
      <c r="L245" s="18" t="str">
        <f t="shared" si="8"/>
        <v>OPAC</v>
      </c>
    </row>
    <row r="246" spans="2:12" ht="27">
      <c r="B246" s="1" t="s">
        <v>5</v>
      </c>
      <c r="C246" s="2" t="s">
        <v>226</v>
      </c>
      <c r="D246" s="2" t="s">
        <v>227</v>
      </c>
      <c r="E246" s="2" t="s">
        <v>62</v>
      </c>
      <c r="F246" s="2" t="s">
        <v>7</v>
      </c>
      <c r="G246" s="5" t="s">
        <v>563</v>
      </c>
      <c r="H246" s="7" t="s">
        <v>778</v>
      </c>
      <c r="J246">
        <v>656813</v>
      </c>
      <c r="L246" s="18" t="str">
        <f t="shared" si="8"/>
        <v>OPAC</v>
      </c>
    </row>
    <row r="247" spans="2:12" ht="27">
      <c r="B247" s="1" t="s">
        <v>5</v>
      </c>
      <c r="C247" s="2" t="s">
        <v>228</v>
      </c>
      <c r="D247" s="2" t="s">
        <v>207</v>
      </c>
      <c r="E247" s="2" t="s">
        <v>136</v>
      </c>
      <c r="F247" s="2" t="s">
        <v>6</v>
      </c>
      <c r="G247" s="2" t="s">
        <v>729</v>
      </c>
      <c r="H247" s="7" t="s">
        <v>778</v>
      </c>
      <c r="J247">
        <v>766421</v>
      </c>
      <c r="L247" s="18" t="str">
        <f t="shared" si="8"/>
        <v>OPAC</v>
      </c>
    </row>
    <row r="248" spans="2:12" ht="13.5">
      <c r="B248" s="1" t="s">
        <v>5</v>
      </c>
      <c r="C248" s="2" t="s">
        <v>229</v>
      </c>
      <c r="D248" s="2" t="s">
        <v>230</v>
      </c>
      <c r="E248" s="2" t="s">
        <v>136</v>
      </c>
      <c r="F248" s="2" t="s">
        <v>6</v>
      </c>
      <c r="G248" s="2" t="s">
        <v>564</v>
      </c>
      <c r="H248" s="7" t="s">
        <v>778</v>
      </c>
      <c r="J248">
        <v>731127</v>
      </c>
      <c r="L248" s="18" t="str">
        <f t="shared" si="8"/>
        <v>OPAC</v>
      </c>
    </row>
    <row r="249" spans="2:12" ht="27">
      <c r="B249" s="1" t="s">
        <v>5</v>
      </c>
      <c r="C249" s="2" t="s">
        <v>229</v>
      </c>
      <c r="D249" s="2" t="s">
        <v>230</v>
      </c>
      <c r="E249" s="2" t="s">
        <v>136</v>
      </c>
      <c r="F249" s="2" t="s">
        <v>6</v>
      </c>
      <c r="G249" s="5" t="s">
        <v>565</v>
      </c>
      <c r="H249" s="7" t="s">
        <v>778</v>
      </c>
      <c r="J249">
        <v>482244</v>
      </c>
      <c r="L249" s="18" t="str">
        <f t="shared" si="8"/>
        <v>OPAC</v>
      </c>
    </row>
    <row r="250" spans="2:12" ht="13.5">
      <c r="B250" s="1" t="s">
        <v>5</v>
      </c>
      <c r="C250" s="2" t="s">
        <v>231</v>
      </c>
      <c r="D250" s="2" t="s">
        <v>232</v>
      </c>
      <c r="E250" s="2" t="s">
        <v>136</v>
      </c>
      <c r="F250" s="2" t="s">
        <v>6</v>
      </c>
      <c r="G250" s="2" t="s">
        <v>566</v>
      </c>
      <c r="H250" s="7" t="s">
        <v>778</v>
      </c>
      <c r="J250">
        <v>731127</v>
      </c>
      <c r="L250" s="18" t="str">
        <f t="shared" si="8"/>
        <v>OPAC</v>
      </c>
    </row>
    <row r="251" spans="2:12" ht="13.5">
      <c r="B251" s="1" t="s">
        <v>5</v>
      </c>
      <c r="C251" s="2" t="s">
        <v>231</v>
      </c>
      <c r="D251" s="2" t="s">
        <v>232</v>
      </c>
      <c r="E251" s="2" t="s">
        <v>136</v>
      </c>
      <c r="F251" s="2" t="s">
        <v>6</v>
      </c>
      <c r="G251" s="5" t="s">
        <v>567</v>
      </c>
      <c r="H251" s="7" t="s">
        <v>778</v>
      </c>
      <c r="J251">
        <v>124819</v>
      </c>
      <c r="L251" s="18" t="str">
        <f t="shared" si="8"/>
        <v>OPAC</v>
      </c>
    </row>
    <row r="252" spans="2:12" ht="13.5">
      <c r="B252" s="1" t="s">
        <v>5</v>
      </c>
      <c r="C252" s="2" t="s">
        <v>231</v>
      </c>
      <c r="D252" s="2" t="s">
        <v>232</v>
      </c>
      <c r="E252" s="2" t="s">
        <v>136</v>
      </c>
      <c r="F252" s="2" t="s">
        <v>6</v>
      </c>
      <c r="G252" s="5" t="s">
        <v>568</v>
      </c>
      <c r="H252" s="7" t="s">
        <v>778</v>
      </c>
      <c r="J252">
        <v>482841</v>
      </c>
      <c r="L252" s="18" t="str">
        <f t="shared" si="8"/>
        <v>OPAC</v>
      </c>
    </row>
    <row r="253" spans="2:12" ht="13.5">
      <c r="B253" s="1" t="s">
        <v>5</v>
      </c>
      <c r="C253" s="2" t="s">
        <v>233</v>
      </c>
      <c r="D253" s="2" t="s">
        <v>234</v>
      </c>
      <c r="E253" s="2" t="s">
        <v>136</v>
      </c>
      <c r="F253" s="2" t="s">
        <v>6</v>
      </c>
      <c r="G253" s="2" t="s">
        <v>569</v>
      </c>
      <c r="H253" s="7" t="s">
        <v>778</v>
      </c>
      <c r="J253">
        <v>833560</v>
      </c>
      <c r="L253" s="18" t="str">
        <f t="shared" si="8"/>
        <v>OPAC</v>
      </c>
    </row>
    <row r="254" spans="2:12" ht="13.5">
      <c r="B254" s="1" t="s">
        <v>5</v>
      </c>
      <c r="C254" s="2" t="s">
        <v>233</v>
      </c>
      <c r="D254" s="2" t="s">
        <v>234</v>
      </c>
      <c r="E254" s="2" t="s">
        <v>136</v>
      </c>
      <c r="F254" s="2" t="s">
        <v>6</v>
      </c>
      <c r="G254" s="5" t="s">
        <v>570</v>
      </c>
      <c r="H254" s="7" t="s">
        <v>778</v>
      </c>
      <c r="J254">
        <v>481578</v>
      </c>
      <c r="L254" s="18" t="str">
        <f t="shared" si="8"/>
        <v>OPAC</v>
      </c>
    </row>
    <row r="255" spans="2:12" ht="27">
      <c r="B255" s="1" t="s">
        <v>5</v>
      </c>
      <c r="C255" s="2" t="s">
        <v>235</v>
      </c>
      <c r="D255" s="2" t="s">
        <v>33</v>
      </c>
      <c r="E255" s="2" t="s">
        <v>11</v>
      </c>
      <c r="F255" s="2" t="s">
        <v>7</v>
      </c>
      <c r="G255" s="2" t="s">
        <v>571</v>
      </c>
      <c r="H255" s="7" t="s">
        <v>778</v>
      </c>
      <c r="J255">
        <v>127987</v>
      </c>
      <c r="L255" s="18" t="str">
        <f t="shared" si="8"/>
        <v>OPAC</v>
      </c>
    </row>
    <row r="256" spans="2:12" ht="27">
      <c r="B256" s="1" t="s">
        <v>5</v>
      </c>
      <c r="C256" s="2" t="s">
        <v>235</v>
      </c>
      <c r="D256" s="2" t="s">
        <v>33</v>
      </c>
      <c r="E256" s="2" t="s">
        <v>11</v>
      </c>
      <c r="F256" s="2" t="s">
        <v>7</v>
      </c>
      <c r="G256" s="5" t="s">
        <v>572</v>
      </c>
      <c r="H256" s="7" t="s">
        <v>778</v>
      </c>
      <c r="J256">
        <v>204949</v>
      </c>
      <c r="L256" s="18" t="str">
        <f t="shared" si="8"/>
        <v>OPAC</v>
      </c>
    </row>
    <row r="257" spans="2:12" ht="13.5">
      <c r="B257" s="1" t="s">
        <v>5</v>
      </c>
      <c r="C257" s="2" t="s">
        <v>235</v>
      </c>
      <c r="D257" s="2" t="s">
        <v>33</v>
      </c>
      <c r="E257" s="2" t="s">
        <v>11</v>
      </c>
      <c r="F257" s="2" t="s">
        <v>7</v>
      </c>
      <c r="G257" s="5" t="s">
        <v>573</v>
      </c>
      <c r="H257" s="7" t="s">
        <v>778</v>
      </c>
      <c r="J257">
        <v>845337</v>
      </c>
      <c r="L257" s="18" t="str">
        <f t="shared" si="8"/>
        <v>OPAC</v>
      </c>
    </row>
    <row r="258" spans="2:12" ht="27">
      <c r="B258" s="1" t="s">
        <v>5</v>
      </c>
      <c r="C258" s="2" t="s">
        <v>236</v>
      </c>
      <c r="D258" s="2" t="s">
        <v>66</v>
      </c>
      <c r="E258" s="2" t="s">
        <v>136</v>
      </c>
      <c r="F258" s="2" t="s">
        <v>7</v>
      </c>
      <c r="G258" s="2" t="s">
        <v>574</v>
      </c>
      <c r="H258" s="7" t="s">
        <v>778</v>
      </c>
      <c r="J258">
        <v>656813</v>
      </c>
      <c r="L258" s="18" t="str">
        <f t="shared" si="8"/>
        <v>OPAC</v>
      </c>
    </row>
    <row r="259" spans="2:12" ht="13.5">
      <c r="B259" s="1" t="s">
        <v>5</v>
      </c>
      <c r="C259" s="2" t="s">
        <v>236</v>
      </c>
      <c r="D259" s="2" t="s">
        <v>66</v>
      </c>
      <c r="E259" s="2" t="s">
        <v>136</v>
      </c>
      <c r="F259" s="2" t="s">
        <v>7</v>
      </c>
      <c r="G259" s="5" t="s">
        <v>575</v>
      </c>
      <c r="H259" s="7" t="s">
        <v>778</v>
      </c>
      <c r="J259">
        <v>842261</v>
      </c>
      <c r="L259" s="18" t="str">
        <f t="shared" si="8"/>
        <v>OPAC</v>
      </c>
    </row>
    <row r="260" spans="2:12" ht="13.5">
      <c r="B260" s="1" t="s">
        <v>5</v>
      </c>
      <c r="C260" s="2" t="s">
        <v>237</v>
      </c>
      <c r="D260" s="2" t="s">
        <v>238</v>
      </c>
      <c r="E260" s="2" t="s">
        <v>11</v>
      </c>
      <c r="F260" s="2" t="s">
        <v>7</v>
      </c>
      <c r="G260" s="2" t="s">
        <v>559</v>
      </c>
      <c r="H260" s="7" t="s">
        <v>778</v>
      </c>
      <c r="J260">
        <v>868509</v>
      </c>
      <c r="L260" s="18" t="str">
        <f t="shared" si="8"/>
        <v>OPAC</v>
      </c>
    </row>
    <row r="261" spans="2:12" ht="13.5">
      <c r="B261" s="1" t="s">
        <v>5</v>
      </c>
      <c r="C261" s="2" t="s">
        <v>237</v>
      </c>
      <c r="D261" s="2" t="s">
        <v>238</v>
      </c>
      <c r="E261" s="2" t="s">
        <v>11</v>
      </c>
      <c r="F261" s="2" t="s">
        <v>7</v>
      </c>
      <c r="G261" s="5" t="s">
        <v>560</v>
      </c>
      <c r="H261" s="7" t="s">
        <v>778</v>
      </c>
      <c r="J261">
        <v>842840</v>
      </c>
      <c r="K261">
        <v>7</v>
      </c>
      <c r="L261" s="18" t="str">
        <f>HYPERLINK("http://klibs1.kj.yamagata-u.ac.jp/mylimedio/search/search.do?keyword=%23ID%3D"&amp;J261,"工学部図書館に所蔵あり")</f>
        <v>工学部図書館に所蔵あり</v>
      </c>
    </row>
    <row r="262" spans="2:12" ht="13.5">
      <c r="B262" s="1" t="s">
        <v>5</v>
      </c>
      <c r="C262" s="2" t="s">
        <v>237</v>
      </c>
      <c r="D262" s="2" t="s">
        <v>238</v>
      </c>
      <c r="E262" s="2" t="s">
        <v>11</v>
      </c>
      <c r="F262" s="2" t="s">
        <v>7</v>
      </c>
      <c r="G262" s="5" t="s">
        <v>561</v>
      </c>
      <c r="H262" s="7" t="s">
        <v>778</v>
      </c>
      <c r="J262">
        <v>862819</v>
      </c>
      <c r="L262" s="18" t="str">
        <f>HYPERLINK("http://klibs1.kj.yamagata-u.ac.jp/mylimedio/search/search.do?keyword=%23ID%3D"&amp;J262,"OPAC")</f>
        <v>OPAC</v>
      </c>
    </row>
    <row r="263" spans="2:12" ht="13.5">
      <c r="B263" s="1" t="s">
        <v>5</v>
      </c>
      <c r="C263" s="2" t="s">
        <v>237</v>
      </c>
      <c r="D263" s="2" t="s">
        <v>238</v>
      </c>
      <c r="E263" s="2" t="s">
        <v>11</v>
      </c>
      <c r="F263" s="2" t="s">
        <v>7</v>
      </c>
      <c r="G263" s="5" t="s">
        <v>562</v>
      </c>
      <c r="H263" s="7" t="s">
        <v>778</v>
      </c>
      <c r="J263">
        <v>224641</v>
      </c>
      <c r="L263" s="18" t="str">
        <f>HYPERLINK("http://klibs1.kj.yamagata-u.ac.jp/mylimedio/search/search.do?keyword=%23ID%3D"&amp;J263,"OPAC")</f>
        <v>OPAC</v>
      </c>
    </row>
    <row r="264" spans="2:12" ht="13.5">
      <c r="B264" s="1" t="s">
        <v>5</v>
      </c>
      <c r="C264" s="2" t="s">
        <v>239</v>
      </c>
      <c r="D264" s="2" t="s">
        <v>240</v>
      </c>
      <c r="E264" s="2" t="s">
        <v>62</v>
      </c>
      <c r="F264" s="2" t="s">
        <v>6</v>
      </c>
      <c r="G264" s="2" t="s">
        <v>576</v>
      </c>
      <c r="H264" s="7" t="s">
        <v>778</v>
      </c>
      <c r="J264">
        <v>787492</v>
      </c>
      <c r="L264" s="18" t="str">
        <f>HYPERLINK("http://klibs1.kj.yamagata-u.ac.jp/mylimedio/search/search.do?keyword=%23ID%3D"&amp;J264,"OPAC")</f>
        <v>OPAC</v>
      </c>
    </row>
    <row r="265" spans="2:12" ht="13.5">
      <c r="B265" s="1" t="s">
        <v>5</v>
      </c>
      <c r="C265" s="2" t="s">
        <v>239</v>
      </c>
      <c r="D265" s="2" t="s">
        <v>240</v>
      </c>
      <c r="E265" s="2" t="s">
        <v>62</v>
      </c>
      <c r="F265" s="2" t="s">
        <v>6</v>
      </c>
      <c r="G265" s="5" t="s">
        <v>577</v>
      </c>
      <c r="H265" s="7" t="s">
        <v>778</v>
      </c>
      <c r="J265">
        <v>754764</v>
      </c>
      <c r="L265" s="18" t="str">
        <f>HYPERLINK("http://klibs1.kj.yamagata-u.ac.jp/mylimedio/search/search.do?keyword=%23ID%3D"&amp;J265,"OPAC")</f>
        <v>OPAC</v>
      </c>
    </row>
    <row r="266" spans="2:12" ht="27">
      <c r="B266" s="1" t="s">
        <v>5</v>
      </c>
      <c r="C266" s="2" t="s">
        <v>239</v>
      </c>
      <c r="D266" s="2" t="s">
        <v>240</v>
      </c>
      <c r="E266" s="2" t="s">
        <v>62</v>
      </c>
      <c r="F266" s="2" t="s">
        <v>6</v>
      </c>
      <c r="G266" s="5" t="s">
        <v>578</v>
      </c>
      <c r="H266" s="7" t="s">
        <v>778</v>
      </c>
      <c r="J266">
        <v>659035</v>
      </c>
      <c r="K266">
        <v>7</v>
      </c>
      <c r="L266" s="18" t="str">
        <f>HYPERLINK("http://klibs1.kj.yamagata-u.ac.jp/mylimedio/search/search.do?keyword=%23ID%3D"&amp;J266,"工学部図書館に所蔵あり")</f>
        <v>工学部図書館に所蔵あり</v>
      </c>
    </row>
    <row r="267" spans="2:12" ht="13.5">
      <c r="B267" s="1" t="s">
        <v>5</v>
      </c>
      <c r="C267" s="2" t="s">
        <v>241</v>
      </c>
      <c r="D267" s="2" t="s">
        <v>242</v>
      </c>
      <c r="E267" s="2" t="s">
        <v>136</v>
      </c>
      <c r="F267" s="2" t="s">
        <v>7</v>
      </c>
      <c r="G267" s="2" t="s">
        <v>579</v>
      </c>
      <c r="H267" s="7" t="s">
        <v>778</v>
      </c>
      <c r="J267">
        <v>777058</v>
      </c>
      <c r="L267" s="18" t="str">
        <f>HYPERLINK("http://klibs1.kj.yamagata-u.ac.jp/mylimedio/search/search.do?keyword=%23ID%3D"&amp;J267,"OPAC")</f>
        <v>OPAC</v>
      </c>
    </row>
    <row r="268" spans="2:12" ht="13.5">
      <c r="B268" s="1" t="s">
        <v>5</v>
      </c>
      <c r="C268" s="2" t="s">
        <v>241</v>
      </c>
      <c r="D268" s="2" t="s">
        <v>242</v>
      </c>
      <c r="E268" s="2" t="s">
        <v>136</v>
      </c>
      <c r="F268" s="2" t="s">
        <v>7</v>
      </c>
      <c r="G268" s="5" t="s">
        <v>580</v>
      </c>
      <c r="H268" s="7" t="s">
        <v>778</v>
      </c>
      <c r="J268">
        <v>847855</v>
      </c>
      <c r="L268" s="18" t="str">
        <f>HYPERLINK("http://klibs1.kj.yamagata-u.ac.jp/mylimedio/search/search.do?keyword=%23ID%3D"&amp;J268,"OPAC")</f>
        <v>OPAC</v>
      </c>
    </row>
    <row r="269" spans="2:8" ht="27">
      <c r="B269" s="1" t="s">
        <v>5</v>
      </c>
      <c r="C269" s="2" t="s">
        <v>241</v>
      </c>
      <c r="D269" s="2" t="s">
        <v>242</v>
      </c>
      <c r="E269" s="2" t="s">
        <v>136</v>
      </c>
      <c r="F269" s="2" t="s">
        <v>7</v>
      </c>
      <c r="G269" s="5" t="s">
        <v>581</v>
      </c>
      <c r="H269" s="7" t="s">
        <v>779</v>
      </c>
    </row>
    <row r="270" spans="2:8" ht="27">
      <c r="B270" s="1" t="s">
        <v>5</v>
      </c>
      <c r="C270" s="2" t="s">
        <v>241</v>
      </c>
      <c r="D270" s="2" t="s">
        <v>242</v>
      </c>
      <c r="E270" s="2" t="s">
        <v>136</v>
      </c>
      <c r="F270" s="2" t="s">
        <v>7</v>
      </c>
      <c r="G270" s="5" t="s">
        <v>582</v>
      </c>
      <c r="H270" s="7" t="s">
        <v>779</v>
      </c>
    </row>
    <row r="271" spans="2:12" ht="27">
      <c r="B271" s="1" t="s">
        <v>5</v>
      </c>
      <c r="C271" s="2" t="s">
        <v>243</v>
      </c>
      <c r="D271" s="2" t="s">
        <v>244</v>
      </c>
      <c r="E271" s="2" t="s">
        <v>62</v>
      </c>
      <c r="F271" s="2" t="s">
        <v>6</v>
      </c>
      <c r="G271" s="2" t="s">
        <v>583</v>
      </c>
      <c r="H271" s="7" t="s">
        <v>778</v>
      </c>
      <c r="J271">
        <v>731109</v>
      </c>
      <c r="K271">
        <v>7</v>
      </c>
      <c r="L271" s="18" t="str">
        <f>HYPERLINK("http://klibs1.kj.yamagata-u.ac.jp/mylimedio/search/search.do?keyword=%23ID%3D"&amp;J271,"工学部図書館に所蔵あり")</f>
        <v>工学部図書館に所蔵あり</v>
      </c>
    </row>
    <row r="272" spans="2:12" ht="27">
      <c r="B272" s="1" t="s">
        <v>5</v>
      </c>
      <c r="C272" s="2" t="s">
        <v>245</v>
      </c>
      <c r="D272" s="2" t="s">
        <v>246</v>
      </c>
      <c r="E272" s="2" t="s">
        <v>27</v>
      </c>
      <c r="F272" s="2" t="s">
        <v>7</v>
      </c>
      <c r="G272" s="2" t="s">
        <v>584</v>
      </c>
      <c r="H272" s="7" t="s">
        <v>778</v>
      </c>
      <c r="J272">
        <v>869124</v>
      </c>
      <c r="K272" t="s">
        <v>762</v>
      </c>
      <c r="L272" s="18" t="str">
        <f>HYPERLINK("http://klibs1.kj.yamagata-u.ac.jp/mylimedio/search/search.do?keyword=%23ID%3D"&amp;J272,"医学部、工学部、農学部図書館に所蔵あり")</f>
        <v>医学部、工学部、農学部図書館に所蔵あり</v>
      </c>
    </row>
    <row r="273" spans="2:12" ht="27">
      <c r="B273" s="1" t="s">
        <v>5</v>
      </c>
      <c r="C273" s="2" t="s">
        <v>245</v>
      </c>
      <c r="D273" s="2" t="s">
        <v>246</v>
      </c>
      <c r="E273" s="2" t="s">
        <v>27</v>
      </c>
      <c r="F273" s="2" t="s">
        <v>7</v>
      </c>
      <c r="G273" s="5" t="s">
        <v>585</v>
      </c>
      <c r="H273" s="7" t="s">
        <v>778</v>
      </c>
      <c r="J273">
        <v>878985</v>
      </c>
      <c r="L273" s="18" t="str">
        <f>HYPERLINK("http://klibs1.kj.yamagata-u.ac.jp/mylimedio/search/search.do?keyword=%23ID%3D"&amp;J273,"OPAC")</f>
        <v>OPAC</v>
      </c>
    </row>
    <row r="274" spans="2:12" ht="27">
      <c r="B274" s="1" t="s">
        <v>5</v>
      </c>
      <c r="C274" s="2" t="s">
        <v>245</v>
      </c>
      <c r="D274" s="2" t="s">
        <v>246</v>
      </c>
      <c r="E274" s="2" t="s">
        <v>27</v>
      </c>
      <c r="F274" s="2" t="s">
        <v>7</v>
      </c>
      <c r="G274" s="5" t="s">
        <v>586</v>
      </c>
      <c r="H274" s="7" t="s">
        <v>778</v>
      </c>
      <c r="J274">
        <v>869122</v>
      </c>
      <c r="K274">
        <v>5</v>
      </c>
      <c r="L274" s="18" t="str">
        <f>HYPERLINK("http://klibs1.kj.yamagata-u.ac.jp/mylimedio/search/search.do?keyword=%23ID%3D"&amp;J274,"医学部図書館に所蔵あり")</f>
        <v>医学部図書館に所蔵あり</v>
      </c>
    </row>
    <row r="275" spans="2:12" ht="13.5">
      <c r="B275" s="1" t="s">
        <v>5</v>
      </c>
      <c r="C275" s="2" t="s">
        <v>247</v>
      </c>
      <c r="D275" s="2" t="s">
        <v>248</v>
      </c>
      <c r="E275" s="2" t="s">
        <v>27</v>
      </c>
      <c r="F275" s="2" t="s">
        <v>7</v>
      </c>
      <c r="G275" s="2" t="s">
        <v>404</v>
      </c>
      <c r="H275" s="7" t="s">
        <v>778</v>
      </c>
      <c r="J275">
        <v>861270</v>
      </c>
      <c r="L275" s="18" t="str">
        <f aca="true" t="shared" si="9" ref="L275:L291">HYPERLINK("http://klibs1.kj.yamagata-u.ac.jp/mylimedio/search/search.do?keyword=%23ID%3D"&amp;J275,"OPAC")</f>
        <v>OPAC</v>
      </c>
    </row>
    <row r="276" spans="2:12" ht="27">
      <c r="B276" s="1" t="s">
        <v>5</v>
      </c>
      <c r="C276" s="2" t="s">
        <v>247</v>
      </c>
      <c r="D276" s="2" t="s">
        <v>248</v>
      </c>
      <c r="E276" s="2" t="s">
        <v>27</v>
      </c>
      <c r="F276" s="2" t="s">
        <v>7</v>
      </c>
      <c r="G276" s="5" t="s">
        <v>587</v>
      </c>
      <c r="H276" s="7" t="s">
        <v>778</v>
      </c>
      <c r="J276">
        <v>800832</v>
      </c>
      <c r="L276" s="18" t="str">
        <f t="shared" si="9"/>
        <v>OPAC</v>
      </c>
    </row>
    <row r="277" spans="2:12" ht="13.5">
      <c r="B277" s="1" t="s">
        <v>5</v>
      </c>
      <c r="C277" s="2" t="s">
        <v>247</v>
      </c>
      <c r="D277" s="2" t="s">
        <v>248</v>
      </c>
      <c r="E277" s="2" t="s">
        <v>27</v>
      </c>
      <c r="F277" s="2" t="s">
        <v>7</v>
      </c>
      <c r="G277" s="5" t="s">
        <v>588</v>
      </c>
      <c r="H277" s="7" t="s">
        <v>778</v>
      </c>
      <c r="J277">
        <v>678964</v>
      </c>
      <c r="L277" s="18" t="str">
        <f t="shared" si="9"/>
        <v>OPAC</v>
      </c>
    </row>
    <row r="278" spans="2:12" ht="27">
      <c r="B278" s="1" t="s">
        <v>5</v>
      </c>
      <c r="C278" s="2" t="s">
        <v>247</v>
      </c>
      <c r="D278" s="2" t="s">
        <v>248</v>
      </c>
      <c r="E278" s="2" t="s">
        <v>27</v>
      </c>
      <c r="F278" s="2" t="s">
        <v>7</v>
      </c>
      <c r="G278" s="5" t="s">
        <v>589</v>
      </c>
      <c r="H278" s="7" t="s">
        <v>778</v>
      </c>
      <c r="J278">
        <v>796791</v>
      </c>
      <c r="L278" s="18" t="str">
        <f t="shared" si="9"/>
        <v>OPAC</v>
      </c>
    </row>
    <row r="279" spans="2:12" ht="27">
      <c r="B279" s="1" t="s">
        <v>5</v>
      </c>
      <c r="C279" s="2" t="s">
        <v>247</v>
      </c>
      <c r="D279" s="2" t="s">
        <v>248</v>
      </c>
      <c r="E279" s="2" t="s">
        <v>27</v>
      </c>
      <c r="F279" s="2" t="s">
        <v>7</v>
      </c>
      <c r="G279" s="5" t="s">
        <v>590</v>
      </c>
      <c r="H279" s="7" t="s">
        <v>778</v>
      </c>
      <c r="J279">
        <v>755877</v>
      </c>
      <c r="L279" s="18" t="str">
        <f t="shared" si="9"/>
        <v>OPAC</v>
      </c>
    </row>
    <row r="280" spans="2:12" ht="27">
      <c r="B280" s="1" t="s">
        <v>5</v>
      </c>
      <c r="C280" s="2" t="s">
        <v>249</v>
      </c>
      <c r="D280" s="2" t="s">
        <v>47</v>
      </c>
      <c r="E280" s="2" t="s">
        <v>27</v>
      </c>
      <c r="F280" s="2" t="s">
        <v>7</v>
      </c>
      <c r="G280" s="2" t="s">
        <v>591</v>
      </c>
      <c r="H280" s="7" t="s">
        <v>778</v>
      </c>
      <c r="J280">
        <v>862761</v>
      </c>
      <c r="L280" s="18" t="str">
        <f t="shared" si="9"/>
        <v>OPAC</v>
      </c>
    </row>
    <row r="281" spans="2:12" ht="27">
      <c r="B281" s="1" t="s">
        <v>5</v>
      </c>
      <c r="C281" s="2" t="s">
        <v>249</v>
      </c>
      <c r="D281" s="2" t="s">
        <v>47</v>
      </c>
      <c r="E281" s="2" t="s">
        <v>27</v>
      </c>
      <c r="F281" s="2" t="s">
        <v>7</v>
      </c>
      <c r="G281" s="5" t="s">
        <v>592</v>
      </c>
      <c r="H281" s="7" t="s">
        <v>778</v>
      </c>
      <c r="J281">
        <v>750389</v>
      </c>
      <c r="L281" s="18" t="str">
        <f t="shared" si="9"/>
        <v>OPAC</v>
      </c>
    </row>
    <row r="282" spans="2:12" ht="27">
      <c r="B282" s="1" t="s">
        <v>5</v>
      </c>
      <c r="C282" s="2" t="s">
        <v>249</v>
      </c>
      <c r="D282" s="2" t="s">
        <v>47</v>
      </c>
      <c r="E282" s="2" t="s">
        <v>27</v>
      </c>
      <c r="F282" s="2" t="s">
        <v>7</v>
      </c>
      <c r="G282" s="5" t="s">
        <v>593</v>
      </c>
      <c r="H282" s="7" t="s">
        <v>778</v>
      </c>
      <c r="J282">
        <v>857956</v>
      </c>
      <c r="L282" s="18" t="str">
        <f t="shared" si="9"/>
        <v>OPAC</v>
      </c>
    </row>
    <row r="283" spans="2:12" ht="27">
      <c r="B283" s="1" t="s">
        <v>5</v>
      </c>
      <c r="C283" s="2" t="s">
        <v>249</v>
      </c>
      <c r="D283" s="2" t="s">
        <v>47</v>
      </c>
      <c r="E283" s="2" t="s">
        <v>27</v>
      </c>
      <c r="F283" s="2" t="s">
        <v>7</v>
      </c>
      <c r="G283" s="5" t="s">
        <v>594</v>
      </c>
      <c r="H283" s="7" t="s">
        <v>778</v>
      </c>
      <c r="J283">
        <v>857957</v>
      </c>
      <c r="L283" s="18" t="str">
        <f t="shared" si="9"/>
        <v>OPAC</v>
      </c>
    </row>
    <row r="284" spans="2:12" ht="27">
      <c r="B284" s="1" t="s">
        <v>5</v>
      </c>
      <c r="C284" s="2" t="s">
        <v>250</v>
      </c>
      <c r="D284" s="2" t="s">
        <v>251</v>
      </c>
      <c r="E284" s="2" t="s">
        <v>27</v>
      </c>
      <c r="F284" s="2" t="s">
        <v>7</v>
      </c>
      <c r="G284" s="2" t="s">
        <v>595</v>
      </c>
      <c r="H284" s="7" t="s">
        <v>778</v>
      </c>
      <c r="J284">
        <v>146159</v>
      </c>
      <c r="L284" s="18" t="str">
        <f t="shared" si="9"/>
        <v>OPAC</v>
      </c>
    </row>
    <row r="285" spans="2:12" ht="27">
      <c r="B285" s="1" t="s">
        <v>5</v>
      </c>
      <c r="C285" s="2" t="s">
        <v>250</v>
      </c>
      <c r="D285" s="2" t="s">
        <v>251</v>
      </c>
      <c r="E285" s="2" t="s">
        <v>27</v>
      </c>
      <c r="F285" s="2" t="s">
        <v>7</v>
      </c>
      <c r="G285" s="5" t="s">
        <v>596</v>
      </c>
      <c r="H285" s="7" t="s">
        <v>778</v>
      </c>
      <c r="J285">
        <v>344449</v>
      </c>
      <c r="L285" s="18" t="str">
        <f t="shared" si="9"/>
        <v>OPAC</v>
      </c>
    </row>
    <row r="286" spans="2:12" ht="27">
      <c r="B286" s="1" t="s">
        <v>5</v>
      </c>
      <c r="C286" s="2" t="s">
        <v>250</v>
      </c>
      <c r="D286" s="2" t="s">
        <v>251</v>
      </c>
      <c r="E286" s="2" t="s">
        <v>27</v>
      </c>
      <c r="F286" s="2" t="s">
        <v>7</v>
      </c>
      <c r="G286" s="5" t="s">
        <v>597</v>
      </c>
      <c r="H286" s="7" t="s">
        <v>778</v>
      </c>
      <c r="J286">
        <v>861274</v>
      </c>
      <c r="L286" s="18" t="str">
        <f t="shared" si="9"/>
        <v>OPAC</v>
      </c>
    </row>
    <row r="287" spans="2:12" ht="27">
      <c r="B287" s="1" t="s">
        <v>5</v>
      </c>
      <c r="C287" s="2" t="s">
        <v>250</v>
      </c>
      <c r="D287" s="2" t="s">
        <v>251</v>
      </c>
      <c r="E287" s="2" t="s">
        <v>27</v>
      </c>
      <c r="F287" s="2" t="s">
        <v>7</v>
      </c>
      <c r="G287" s="5" t="s">
        <v>598</v>
      </c>
      <c r="H287" s="7" t="s">
        <v>778</v>
      </c>
      <c r="J287">
        <v>481282</v>
      </c>
      <c r="L287" s="18" t="str">
        <f t="shared" si="9"/>
        <v>OPAC</v>
      </c>
    </row>
    <row r="288" spans="2:12" ht="27">
      <c r="B288" s="1" t="s">
        <v>5</v>
      </c>
      <c r="C288" s="2" t="s">
        <v>252</v>
      </c>
      <c r="D288" s="2" t="s">
        <v>47</v>
      </c>
      <c r="E288" s="2" t="s">
        <v>27</v>
      </c>
      <c r="F288" s="2" t="s">
        <v>7</v>
      </c>
      <c r="G288" s="2" t="s">
        <v>599</v>
      </c>
      <c r="H288" s="7" t="s">
        <v>778</v>
      </c>
      <c r="J288">
        <v>872187</v>
      </c>
      <c r="L288" s="18" t="str">
        <f t="shared" si="9"/>
        <v>OPAC</v>
      </c>
    </row>
    <row r="289" spans="2:12" ht="27">
      <c r="B289" s="1" t="s">
        <v>5</v>
      </c>
      <c r="C289" s="2" t="s">
        <v>252</v>
      </c>
      <c r="D289" s="2" t="s">
        <v>47</v>
      </c>
      <c r="E289" s="2" t="s">
        <v>27</v>
      </c>
      <c r="F289" s="2" t="s">
        <v>7</v>
      </c>
      <c r="G289" s="5" t="s">
        <v>600</v>
      </c>
      <c r="H289" s="7" t="s">
        <v>778</v>
      </c>
      <c r="J289">
        <v>773349</v>
      </c>
      <c r="L289" s="18" t="str">
        <f t="shared" si="9"/>
        <v>OPAC</v>
      </c>
    </row>
    <row r="290" spans="2:12" ht="40.5">
      <c r="B290" s="1" t="s">
        <v>5</v>
      </c>
      <c r="C290" s="2" t="s">
        <v>253</v>
      </c>
      <c r="D290" s="2" t="s">
        <v>254</v>
      </c>
      <c r="E290" s="2" t="s">
        <v>8</v>
      </c>
      <c r="F290" s="2" t="s">
        <v>7</v>
      </c>
      <c r="G290" s="2" t="s">
        <v>601</v>
      </c>
      <c r="H290" s="7" t="s">
        <v>778</v>
      </c>
      <c r="J290">
        <v>327610</v>
      </c>
      <c r="L290" s="18" t="str">
        <f t="shared" si="9"/>
        <v>OPAC</v>
      </c>
    </row>
    <row r="291" spans="2:12" ht="40.5">
      <c r="B291" s="1" t="s">
        <v>5</v>
      </c>
      <c r="C291" s="2" t="s">
        <v>253</v>
      </c>
      <c r="D291" s="2" t="s">
        <v>254</v>
      </c>
      <c r="E291" s="2" t="s">
        <v>8</v>
      </c>
      <c r="F291" s="2" t="s">
        <v>7</v>
      </c>
      <c r="G291" s="5" t="s">
        <v>602</v>
      </c>
      <c r="H291" s="7" t="s">
        <v>778</v>
      </c>
      <c r="J291">
        <v>182365</v>
      </c>
      <c r="L291" s="18" t="str">
        <f t="shared" si="9"/>
        <v>OPAC</v>
      </c>
    </row>
    <row r="292" spans="2:12" ht="40.5">
      <c r="B292" s="1" t="s">
        <v>5</v>
      </c>
      <c r="C292" s="2" t="s">
        <v>253</v>
      </c>
      <c r="D292" s="2" t="s">
        <v>254</v>
      </c>
      <c r="E292" s="2" t="s">
        <v>8</v>
      </c>
      <c r="F292" s="2" t="s">
        <v>7</v>
      </c>
      <c r="G292" s="5" t="s">
        <v>603</v>
      </c>
      <c r="H292" s="7" t="s">
        <v>778</v>
      </c>
      <c r="J292">
        <v>869419</v>
      </c>
      <c r="K292">
        <v>8</v>
      </c>
      <c r="L292" s="18" t="str">
        <f>HYPERLINK("http://klibs1.kj.yamagata-u.ac.jp/mylimedio/search/search.do?keyword=%23ID%3D"&amp;J292,"農学部図書館に所蔵あり")</f>
        <v>農学部図書館に所蔵あり</v>
      </c>
    </row>
    <row r="293" spans="2:12" ht="27">
      <c r="B293" s="1" t="s">
        <v>5</v>
      </c>
      <c r="C293" s="2" t="s">
        <v>255</v>
      </c>
      <c r="D293" s="2" t="s">
        <v>256</v>
      </c>
      <c r="E293" s="2" t="s">
        <v>27</v>
      </c>
      <c r="F293" s="2" t="s">
        <v>7</v>
      </c>
      <c r="G293" s="2" t="s">
        <v>604</v>
      </c>
      <c r="H293" s="7" t="s">
        <v>778</v>
      </c>
      <c r="J293">
        <v>869124</v>
      </c>
      <c r="K293" t="s">
        <v>762</v>
      </c>
      <c r="L293" s="18" t="str">
        <f>HYPERLINK("http://klibs1.kj.yamagata-u.ac.jp/mylimedio/search/search.do?keyword=%23ID%3D"&amp;J293,"医学部、工学部、農学部図書館に所蔵あり")</f>
        <v>医学部、工学部、農学部図書館に所蔵あり</v>
      </c>
    </row>
    <row r="294" spans="2:12" ht="27">
      <c r="B294" s="1" t="s">
        <v>5</v>
      </c>
      <c r="C294" s="2" t="s">
        <v>258</v>
      </c>
      <c r="D294" s="2" t="s">
        <v>259</v>
      </c>
      <c r="E294" s="2" t="s">
        <v>62</v>
      </c>
      <c r="F294" s="2" t="s">
        <v>6</v>
      </c>
      <c r="G294" s="2" t="s">
        <v>605</v>
      </c>
      <c r="H294" s="7" t="s">
        <v>778</v>
      </c>
      <c r="J294">
        <v>835926</v>
      </c>
      <c r="L294" s="18" t="str">
        <f>HYPERLINK("http://klibs1.kj.yamagata-u.ac.jp/mylimedio/search/search.do?keyword=%23ID%3D"&amp;J294,"OPAC")</f>
        <v>OPAC</v>
      </c>
    </row>
    <row r="295" spans="2:12" ht="13.5">
      <c r="B295" s="1" t="s">
        <v>5</v>
      </c>
      <c r="C295" s="2" t="s">
        <v>258</v>
      </c>
      <c r="D295" s="2" t="s">
        <v>259</v>
      </c>
      <c r="E295" s="2" t="s">
        <v>62</v>
      </c>
      <c r="F295" s="2" t="s">
        <v>6</v>
      </c>
      <c r="G295" s="5" t="s">
        <v>606</v>
      </c>
      <c r="H295" s="7" t="s">
        <v>778</v>
      </c>
      <c r="J295">
        <v>873969</v>
      </c>
      <c r="L295" s="18" t="str">
        <f>HYPERLINK("http://klibs1.kj.yamagata-u.ac.jp/mylimedio/search/search.do?keyword=%23ID%3D"&amp;J295,"OPAC")</f>
        <v>OPAC</v>
      </c>
    </row>
    <row r="296" spans="2:12" ht="13.5">
      <c r="B296" s="1" t="s">
        <v>5</v>
      </c>
      <c r="C296" s="2" t="s">
        <v>260</v>
      </c>
      <c r="D296" s="2" t="s">
        <v>261</v>
      </c>
      <c r="E296" s="2" t="s">
        <v>62</v>
      </c>
      <c r="F296" s="2" t="s">
        <v>6</v>
      </c>
      <c r="G296" s="2" t="s">
        <v>607</v>
      </c>
      <c r="H296" s="7" t="s">
        <v>778</v>
      </c>
      <c r="J296">
        <v>680642</v>
      </c>
      <c r="L296" s="18" t="str">
        <f>HYPERLINK("http://klibs1.kj.yamagata-u.ac.jp/mylimedio/search/search.do?keyword=%23ID%3D"&amp;J296,"OPAC")</f>
        <v>OPAC</v>
      </c>
    </row>
    <row r="297" spans="2:12" ht="13.5">
      <c r="B297" s="1" t="s">
        <v>5</v>
      </c>
      <c r="C297" s="2" t="s">
        <v>260</v>
      </c>
      <c r="D297" s="2" t="s">
        <v>261</v>
      </c>
      <c r="E297" s="2" t="s">
        <v>62</v>
      </c>
      <c r="F297" s="2" t="s">
        <v>6</v>
      </c>
      <c r="G297" s="5" t="s">
        <v>608</v>
      </c>
      <c r="H297" s="7" t="s">
        <v>778</v>
      </c>
      <c r="J297">
        <v>734573</v>
      </c>
      <c r="L297" s="18" t="str">
        <f>HYPERLINK("http://klibs1.kj.yamagata-u.ac.jp/mylimedio/search/search.do?keyword=%23ID%3D"&amp;J297,"OPAC")</f>
        <v>OPAC</v>
      </c>
    </row>
    <row r="298" spans="2:12" ht="13.5">
      <c r="B298" s="1" t="s">
        <v>5</v>
      </c>
      <c r="C298" s="2" t="s">
        <v>260</v>
      </c>
      <c r="D298" s="2" t="s">
        <v>261</v>
      </c>
      <c r="E298" s="2" t="s">
        <v>62</v>
      </c>
      <c r="F298" s="2" t="s">
        <v>6</v>
      </c>
      <c r="G298" s="5" t="s">
        <v>609</v>
      </c>
      <c r="H298" s="7" t="s">
        <v>778</v>
      </c>
      <c r="J298">
        <v>482237</v>
      </c>
      <c r="L298" s="18" t="str">
        <f>HYPERLINK("http://klibs1.kj.yamagata-u.ac.jp/mylimedio/search/search.do?keyword=%23ID%3D"&amp;J298,"OPAC")</f>
        <v>OPAC</v>
      </c>
    </row>
    <row r="299" spans="2:12" ht="148.5">
      <c r="B299" s="1" t="s">
        <v>5</v>
      </c>
      <c r="C299" s="2" t="s">
        <v>262</v>
      </c>
      <c r="D299" s="2" t="s">
        <v>263</v>
      </c>
      <c r="E299" s="2" t="s">
        <v>62</v>
      </c>
      <c r="F299" s="2" t="s">
        <v>6</v>
      </c>
      <c r="G299" s="2" t="s">
        <v>400</v>
      </c>
      <c r="H299" s="7" t="s">
        <v>778</v>
      </c>
      <c r="J299">
        <v>869124</v>
      </c>
      <c r="K299" t="s">
        <v>762</v>
      </c>
      <c r="L299" s="18" t="str">
        <f>HYPERLINK("http://klibs1.kj.yamagata-u.ac.jp/mylimedio/search/search.do?keyword=%23ID%3D"&amp;J299,"医学部、工学部、農学部図書館に所蔵あり")</f>
        <v>医学部、工学部、農学部図書館に所蔵あり</v>
      </c>
    </row>
    <row r="300" spans="2:12" ht="148.5">
      <c r="B300" s="1" t="s">
        <v>5</v>
      </c>
      <c r="C300" s="2" t="s">
        <v>262</v>
      </c>
      <c r="D300" s="2" t="s">
        <v>263</v>
      </c>
      <c r="E300" s="2" t="s">
        <v>62</v>
      </c>
      <c r="F300" s="2" t="s">
        <v>6</v>
      </c>
      <c r="G300" s="5" t="s">
        <v>401</v>
      </c>
      <c r="H300" s="7" t="s">
        <v>778</v>
      </c>
      <c r="J300">
        <v>873965</v>
      </c>
      <c r="L300" s="18" t="str">
        <f>HYPERLINK("http://klibs1.kj.yamagata-u.ac.jp/mylimedio/search/search.do?keyword=%23ID%3D"&amp;J300,"OPAC")</f>
        <v>OPAC</v>
      </c>
    </row>
    <row r="301" spans="2:12" ht="27">
      <c r="B301" s="1" t="s">
        <v>5</v>
      </c>
      <c r="C301" s="2" t="s">
        <v>264</v>
      </c>
      <c r="D301" s="2" t="s">
        <v>259</v>
      </c>
      <c r="E301" s="2" t="s">
        <v>62</v>
      </c>
      <c r="F301" s="2" t="s">
        <v>6</v>
      </c>
      <c r="G301" s="2" t="s">
        <v>610</v>
      </c>
      <c r="H301" s="7" t="s">
        <v>778</v>
      </c>
      <c r="J301">
        <v>836083</v>
      </c>
      <c r="K301">
        <v>5</v>
      </c>
      <c r="L301" s="18" t="str">
        <f>HYPERLINK("http://klibs1.kj.yamagata-u.ac.jp/mylimedio/search/search.do?keyword=%23ID%3D"&amp;J301,"医学部図書館に所蔵あり")</f>
        <v>医学部図書館に所蔵あり</v>
      </c>
    </row>
    <row r="302" spans="2:12" ht="13.5">
      <c r="B302" s="1" t="s">
        <v>5</v>
      </c>
      <c r="C302" s="2" t="s">
        <v>265</v>
      </c>
      <c r="D302" s="2" t="s">
        <v>261</v>
      </c>
      <c r="E302" s="2" t="s">
        <v>62</v>
      </c>
      <c r="F302" s="2" t="s">
        <v>6</v>
      </c>
      <c r="G302" s="2" t="s">
        <v>611</v>
      </c>
      <c r="H302" s="7" t="s">
        <v>778</v>
      </c>
      <c r="J302">
        <v>677882</v>
      </c>
      <c r="L302" s="18" t="str">
        <f aca="true" t="shared" si="10" ref="L302:L324">HYPERLINK("http://klibs1.kj.yamagata-u.ac.jp/mylimedio/search/search.do?keyword=%23ID%3D"&amp;J302,"OPAC")</f>
        <v>OPAC</v>
      </c>
    </row>
    <row r="303" spans="2:12" ht="13.5">
      <c r="B303" s="1" t="s">
        <v>5</v>
      </c>
      <c r="C303" s="2" t="s">
        <v>265</v>
      </c>
      <c r="D303" s="2" t="s">
        <v>261</v>
      </c>
      <c r="E303" s="2" t="s">
        <v>62</v>
      </c>
      <c r="F303" s="2" t="s">
        <v>6</v>
      </c>
      <c r="G303" s="5" t="s">
        <v>607</v>
      </c>
      <c r="H303" s="7" t="s">
        <v>778</v>
      </c>
      <c r="J303">
        <v>680642</v>
      </c>
      <c r="L303" s="18" t="str">
        <f t="shared" si="10"/>
        <v>OPAC</v>
      </c>
    </row>
    <row r="304" spans="2:12" ht="27">
      <c r="B304" s="1" t="s">
        <v>5</v>
      </c>
      <c r="C304" s="2" t="s">
        <v>266</v>
      </c>
      <c r="D304" s="2" t="s">
        <v>267</v>
      </c>
      <c r="E304" s="2" t="s">
        <v>62</v>
      </c>
      <c r="F304" s="2" t="s">
        <v>6</v>
      </c>
      <c r="G304" s="2" t="s">
        <v>612</v>
      </c>
      <c r="H304" s="7" t="s">
        <v>778</v>
      </c>
      <c r="J304">
        <v>120051</v>
      </c>
      <c r="L304" s="18" t="str">
        <f t="shared" si="10"/>
        <v>OPAC</v>
      </c>
    </row>
    <row r="305" spans="2:12" ht="27">
      <c r="B305" s="1" t="s">
        <v>5</v>
      </c>
      <c r="C305" s="2" t="s">
        <v>266</v>
      </c>
      <c r="D305" s="2" t="s">
        <v>267</v>
      </c>
      <c r="E305" s="2" t="s">
        <v>62</v>
      </c>
      <c r="F305" s="2" t="s">
        <v>6</v>
      </c>
      <c r="G305" s="5" t="s">
        <v>613</v>
      </c>
      <c r="H305" s="7" t="s">
        <v>778</v>
      </c>
      <c r="J305">
        <v>120052</v>
      </c>
      <c r="L305" s="18" t="str">
        <f t="shared" si="10"/>
        <v>OPAC</v>
      </c>
    </row>
    <row r="306" spans="2:12" ht="27">
      <c r="B306" s="1" t="s">
        <v>5</v>
      </c>
      <c r="C306" s="2" t="s">
        <v>266</v>
      </c>
      <c r="D306" s="2" t="s">
        <v>267</v>
      </c>
      <c r="E306" s="2" t="s">
        <v>62</v>
      </c>
      <c r="F306" s="2" t="s">
        <v>6</v>
      </c>
      <c r="G306" s="5" t="s">
        <v>614</v>
      </c>
      <c r="H306" s="7" t="s">
        <v>778</v>
      </c>
      <c r="J306">
        <v>122921</v>
      </c>
      <c r="L306" s="18" t="str">
        <f t="shared" si="10"/>
        <v>OPAC</v>
      </c>
    </row>
    <row r="307" spans="2:12" ht="13.5">
      <c r="B307" s="1" t="s">
        <v>5</v>
      </c>
      <c r="C307" s="2" t="s">
        <v>268</v>
      </c>
      <c r="D307" s="2" t="s">
        <v>269</v>
      </c>
      <c r="E307" s="2" t="s">
        <v>62</v>
      </c>
      <c r="F307" s="2" t="s">
        <v>7</v>
      </c>
      <c r="G307" s="2" t="s">
        <v>615</v>
      </c>
      <c r="H307" s="7" t="s">
        <v>778</v>
      </c>
      <c r="J307">
        <v>122407</v>
      </c>
      <c r="L307" s="18" t="str">
        <f t="shared" si="10"/>
        <v>OPAC</v>
      </c>
    </row>
    <row r="308" spans="2:12" ht="13.5">
      <c r="B308" s="1" t="s">
        <v>5</v>
      </c>
      <c r="C308" s="2" t="s">
        <v>268</v>
      </c>
      <c r="D308" s="2" t="s">
        <v>269</v>
      </c>
      <c r="E308" s="2" t="s">
        <v>62</v>
      </c>
      <c r="F308" s="2" t="s">
        <v>7</v>
      </c>
      <c r="G308" s="5" t="s">
        <v>616</v>
      </c>
      <c r="H308" s="7" t="s">
        <v>778</v>
      </c>
      <c r="J308">
        <v>251083</v>
      </c>
      <c r="L308" s="18" t="str">
        <f t="shared" si="10"/>
        <v>OPAC</v>
      </c>
    </row>
    <row r="309" spans="2:12" ht="13.5">
      <c r="B309" s="1" t="s">
        <v>5</v>
      </c>
      <c r="C309" s="2" t="s">
        <v>268</v>
      </c>
      <c r="D309" s="2" t="s">
        <v>269</v>
      </c>
      <c r="E309" s="2" t="s">
        <v>62</v>
      </c>
      <c r="F309" s="2" t="s">
        <v>7</v>
      </c>
      <c r="G309" s="5" t="s">
        <v>617</v>
      </c>
      <c r="H309" s="7" t="s">
        <v>778</v>
      </c>
      <c r="J309">
        <v>120083</v>
      </c>
      <c r="L309" s="18" t="str">
        <f t="shared" si="10"/>
        <v>OPAC</v>
      </c>
    </row>
    <row r="310" spans="2:12" ht="27">
      <c r="B310" s="1" t="s">
        <v>5</v>
      </c>
      <c r="C310" s="2" t="s">
        <v>268</v>
      </c>
      <c r="D310" s="2" t="s">
        <v>269</v>
      </c>
      <c r="E310" s="2" t="s">
        <v>62</v>
      </c>
      <c r="F310" s="2" t="s">
        <v>7</v>
      </c>
      <c r="G310" s="5" t="s">
        <v>618</v>
      </c>
      <c r="H310" s="7" t="s">
        <v>778</v>
      </c>
      <c r="J310">
        <v>737531</v>
      </c>
      <c r="L310" s="18" t="str">
        <f t="shared" si="10"/>
        <v>OPAC</v>
      </c>
    </row>
    <row r="311" spans="2:12" ht="13.5">
      <c r="B311" s="1" t="s">
        <v>5</v>
      </c>
      <c r="C311" s="2" t="s">
        <v>268</v>
      </c>
      <c r="D311" s="2" t="s">
        <v>269</v>
      </c>
      <c r="E311" s="2" t="s">
        <v>62</v>
      </c>
      <c r="F311" s="2" t="s">
        <v>7</v>
      </c>
      <c r="G311" s="5" t="s">
        <v>619</v>
      </c>
      <c r="H311" s="7" t="s">
        <v>778</v>
      </c>
      <c r="J311">
        <v>869069</v>
      </c>
      <c r="L311" s="18" t="str">
        <f t="shared" si="10"/>
        <v>OPAC</v>
      </c>
    </row>
    <row r="312" spans="2:12" ht="13.5">
      <c r="B312" s="1" t="s">
        <v>5</v>
      </c>
      <c r="C312" s="2" t="s">
        <v>270</v>
      </c>
      <c r="D312" s="2" t="s">
        <v>271</v>
      </c>
      <c r="E312" s="2" t="s">
        <v>136</v>
      </c>
      <c r="F312" s="2" t="s">
        <v>6</v>
      </c>
      <c r="G312" s="2" t="s">
        <v>620</v>
      </c>
      <c r="H312" s="7" t="s">
        <v>778</v>
      </c>
      <c r="J312">
        <v>796791</v>
      </c>
      <c r="L312" s="18" t="str">
        <f t="shared" si="10"/>
        <v>OPAC</v>
      </c>
    </row>
    <row r="313" spans="2:12" ht="13.5">
      <c r="B313" s="1" t="s">
        <v>5</v>
      </c>
      <c r="C313" s="2" t="s">
        <v>270</v>
      </c>
      <c r="D313" s="2" t="s">
        <v>271</v>
      </c>
      <c r="E313" s="2" t="s">
        <v>136</v>
      </c>
      <c r="F313" s="2" t="s">
        <v>6</v>
      </c>
      <c r="G313" s="5" t="s">
        <v>621</v>
      </c>
      <c r="H313" s="7" t="s">
        <v>778</v>
      </c>
      <c r="J313">
        <v>875037</v>
      </c>
      <c r="L313" s="18" t="str">
        <f t="shared" si="10"/>
        <v>OPAC</v>
      </c>
    </row>
    <row r="314" spans="2:12" ht="27">
      <c r="B314" s="1" t="s">
        <v>5</v>
      </c>
      <c r="C314" s="2" t="s">
        <v>272</v>
      </c>
      <c r="D314" s="2" t="s">
        <v>273</v>
      </c>
      <c r="E314" s="2" t="s">
        <v>62</v>
      </c>
      <c r="F314" s="2" t="s">
        <v>7</v>
      </c>
      <c r="G314" s="2" t="s">
        <v>622</v>
      </c>
      <c r="H314" s="7" t="s">
        <v>778</v>
      </c>
      <c r="J314">
        <v>251083</v>
      </c>
      <c r="L314" s="18" t="str">
        <f t="shared" si="10"/>
        <v>OPAC</v>
      </c>
    </row>
    <row r="315" spans="2:12" ht="27">
      <c r="B315" s="1" t="s">
        <v>5</v>
      </c>
      <c r="C315" s="2" t="s">
        <v>272</v>
      </c>
      <c r="D315" s="2" t="s">
        <v>273</v>
      </c>
      <c r="E315" s="2" t="s">
        <v>62</v>
      </c>
      <c r="F315" s="2" t="s">
        <v>7</v>
      </c>
      <c r="G315" s="5" t="s">
        <v>623</v>
      </c>
      <c r="H315" s="7" t="s">
        <v>778</v>
      </c>
      <c r="J315">
        <v>869069</v>
      </c>
      <c r="L315" s="18" t="str">
        <f t="shared" si="10"/>
        <v>OPAC</v>
      </c>
    </row>
    <row r="316" spans="2:12" ht="27">
      <c r="B316" s="1" t="s">
        <v>5</v>
      </c>
      <c r="C316" s="2" t="s">
        <v>272</v>
      </c>
      <c r="D316" s="2" t="s">
        <v>273</v>
      </c>
      <c r="E316" s="2" t="s">
        <v>62</v>
      </c>
      <c r="F316" s="2" t="s">
        <v>7</v>
      </c>
      <c r="G316" s="5" t="s">
        <v>618</v>
      </c>
      <c r="H316" s="7" t="s">
        <v>778</v>
      </c>
      <c r="J316">
        <v>737531</v>
      </c>
      <c r="L316" s="18" t="str">
        <f t="shared" si="10"/>
        <v>OPAC</v>
      </c>
    </row>
    <row r="317" spans="2:12" ht="13.5">
      <c r="B317" s="1" t="s">
        <v>5</v>
      </c>
      <c r="C317" s="2" t="s">
        <v>274</v>
      </c>
      <c r="D317" s="2" t="s">
        <v>257</v>
      </c>
      <c r="E317" s="2" t="s">
        <v>62</v>
      </c>
      <c r="F317" s="2" t="s">
        <v>6</v>
      </c>
      <c r="G317" s="2" t="s">
        <v>624</v>
      </c>
      <c r="H317" s="7" t="s">
        <v>778</v>
      </c>
      <c r="J317">
        <v>680642</v>
      </c>
      <c r="L317" s="18" t="str">
        <f t="shared" si="10"/>
        <v>OPAC</v>
      </c>
    </row>
    <row r="318" spans="2:12" ht="13.5">
      <c r="B318" s="1" t="s">
        <v>5</v>
      </c>
      <c r="C318" s="2" t="s">
        <v>274</v>
      </c>
      <c r="D318" s="2" t="s">
        <v>257</v>
      </c>
      <c r="E318" s="2" t="s">
        <v>62</v>
      </c>
      <c r="F318" s="2" t="s">
        <v>6</v>
      </c>
      <c r="G318" s="5" t="s">
        <v>625</v>
      </c>
      <c r="H318" s="7" t="s">
        <v>778</v>
      </c>
      <c r="J318">
        <v>860760</v>
      </c>
      <c r="L318" s="18" t="str">
        <f t="shared" si="10"/>
        <v>OPAC</v>
      </c>
    </row>
    <row r="319" spans="2:12" ht="13.5">
      <c r="B319" s="1" t="s">
        <v>5</v>
      </c>
      <c r="C319" s="2" t="s">
        <v>275</v>
      </c>
      <c r="D319" s="2" t="s">
        <v>246</v>
      </c>
      <c r="E319" s="2" t="s">
        <v>62</v>
      </c>
      <c r="F319" s="2" t="s">
        <v>6</v>
      </c>
      <c r="G319" s="2" t="s">
        <v>626</v>
      </c>
      <c r="H319" s="7" t="s">
        <v>778</v>
      </c>
      <c r="J319">
        <v>255951</v>
      </c>
      <c r="L319" s="18" t="str">
        <f t="shared" si="10"/>
        <v>OPAC</v>
      </c>
    </row>
    <row r="320" spans="2:12" ht="27">
      <c r="B320" s="1" t="s">
        <v>5</v>
      </c>
      <c r="C320" s="2" t="s">
        <v>275</v>
      </c>
      <c r="D320" s="2" t="s">
        <v>246</v>
      </c>
      <c r="E320" s="2" t="s">
        <v>62</v>
      </c>
      <c r="F320" s="2" t="s">
        <v>6</v>
      </c>
      <c r="G320" s="5" t="s">
        <v>627</v>
      </c>
      <c r="H320" s="7" t="s">
        <v>778</v>
      </c>
      <c r="J320">
        <v>874399</v>
      </c>
      <c r="L320" s="18" t="str">
        <f t="shared" si="10"/>
        <v>OPAC</v>
      </c>
    </row>
    <row r="321" spans="2:12" ht="13.5">
      <c r="B321" s="1" t="s">
        <v>5</v>
      </c>
      <c r="C321" s="2" t="s">
        <v>275</v>
      </c>
      <c r="D321" s="2" t="s">
        <v>246</v>
      </c>
      <c r="E321" s="2" t="s">
        <v>62</v>
      </c>
      <c r="F321" s="2" t="s">
        <v>6</v>
      </c>
      <c r="G321" s="5" t="s">
        <v>628</v>
      </c>
      <c r="H321" s="7" t="s">
        <v>778</v>
      </c>
      <c r="J321">
        <v>796794</v>
      </c>
      <c r="L321" s="18" t="str">
        <f t="shared" si="10"/>
        <v>OPAC</v>
      </c>
    </row>
    <row r="322" spans="2:12" ht="27">
      <c r="B322" s="1" t="s">
        <v>5</v>
      </c>
      <c r="C322" s="2" t="s">
        <v>276</v>
      </c>
      <c r="D322" s="2" t="s">
        <v>273</v>
      </c>
      <c r="E322" s="2" t="s">
        <v>62</v>
      </c>
      <c r="F322" s="2" t="s">
        <v>6</v>
      </c>
      <c r="G322" s="2" t="s">
        <v>629</v>
      </c>
      <c r="H322" s="7" t="s">
        <v>778</v>
      </c>
      <c r="J322">
        <v>879122</v>
      </c>
      <c r="L322" s="18" t="str">
        <f t="shared" si="10"/>
        <v>OPAC</v>
      </c>
    </row>
    <row r="323" spans="2:12" ht="27">
      <c r="B323" s="1" t="s">
        <v>5</v>
      </c>
      <c r="C323" s="2" t="s">
        <v>276</v>
      </c>
      <c r="D323" s="2" t="s">
        <v>273</v>
      </c>
      <c r="E323" s="2" t="s">
        <v>62</v>
      </c>
      <c r="F323" s="2" t="s">
        <v>6</v>
      </c>
      <c r="G323" s="5" t="s">
        <v>630</v>
      </c>
      <c r="H323" s="7" t="s">
        <v>778</v>
      </c>
      <c r="J323">
        <v>883597</v>
      </c>
      <c r="L323" s="18" t="str">
        <f t="shared" si="10"/>
        <v>OPAC</v>
      </c>
    </row>
    <row r="324" spans="2:12" ht="27">
      <c r="B324" s="1" t="s">
        <v>5</v>
      </c>
      <c r="C324" s="2" t="s">
        <v>277</v>
      </c>
      <c r="D324" s="2" t="s">
        <v>278</v>
      </c>
      <c r="E324" s="2" t="s">
        <v>136</v>
      </c>
      <c r="F324" s="2" t="s">
        <v>6</v>
      </c>
      <c r="G324" s="2" t="s">
        <v>631</v>
      </c>
      <c r="H324" s="7" t="s">
        <v>778</v>
      </c>
      <c r="J324">
        <v>869456</v>
      </c>
      <c r="L324" s="18" t="str">
        <f t="shared" si="10"/>
        <v>OPAC</v>
      </c>
    </row>
    <row r="325" spans="2:12" ht="27">
      <c r="B325" s="1" t="s">
        <v>5</v>
      </c>
      <c r="C325" s="2" t="s">
        <v>277</v>
      </c>
      <c r="D325" s="2" t="s">
        <v>278</v>
      </c>
      <c r="E325" s="2" t="s">
        <v>136</v>
      </c>
      <c r="F325" s="2" t="s">
        <v>6</v>
      </c>
      <c r="G325" s="5" t="s">
        <v>632</v>
      </c>
      <c r="H325" s="7" t="s">
        <v>778</v>
      </c>
      <c r="J325">
        <v>788348</v>
      </c>
      <c r="K325">
        <v>5</v>
      </c>
      <c r="L325" s="18" t="str">
        <f>HYPERLINK("http://klibs1.kj.yamagata-u.ac.jp/mylimedio/search/search.do?keyword=%23ID%3D"&amp;J325,"医学部図書館に所蔵あり")</f>
        <v>医学部図書館に所蔵あり</v>
      </c>
    </row>
    <row r="326" spans="2:12" ht="27">
      <c r="B326" s="1" t="s">
        <v>5</v>
      </c>
      <c r="C326" s="2" t="s">
        <v>277</v>
      </c>
      <c r="D326" s="2" t="s">
        <v>278</v>
      </c>
      <c r="E326" s="2" t="s">
        <v>136</v>
      </c>
      <c r="F326" s="2" t="s">
        <v>6</v>
      </c>
      <c r="G326" s="5" t="s">
        <v>633</v>
      </c>
      <c r="H326" s="7" t="s">
        <v>778</v>
      </c>
      <c r="J326">
        <v>883284</v>
      </c>
      <c r="L326" s="18" t="str">
        <f aca="true" t="shared" si="11" ref="L326:L356">HYPERLINK("http://klibs1.kj.yamagata-u.ac.jp/mylimedio/search/search.do?keyword=%23ID%3D"&amp;J326,"OPAC")</f>
        <v>OPAC</v>
      </c>
    </row>
    <row r="327" spans="2:12" ht="27">
      <c r="B327" s="1" t="s">
        <v>5</v>
      </c>
      <c r="C327" s="2" t="s">
        <v>279</v>
      </c>
      <c r="D327" s="2" t="s">
        <v>280</v>
      </c>
      <c r="E327" s="2" t="s">
        <v>136</v>
      </c>
      <c r="F327" s="2" t="s">
        <v>7</v>
      </c>
      <c r="G327" s="2" t="s">
        <v>607</v>
      </c>
      <c r="H327" s="7" t="s">
        <v>778</v>
      </c>
      <c r="J327">
        <v>680642</v>
      </c>
      <c r="L327" s="18" t="str">
        <f t="shared" si="11"/>
        <v>OPAC</v>
      </c>
    </row>
    <row r="328" spans="2:12" ht="13.5">
      <c r="B328" s="1" t="s">
        <v>5</v>
      </c>
      <c r="C328" s="2" t="s">
        <v>281</v>
      </c>
      <c r="D328" s="2" t="s">
        <v>282</v>
      </c>
      <c r="E328" s="2" t="s">
        <v>8</v>
      </c>
      <c r="F328" s="2" t="s">
        <v>7</v>
      </c>
      <c r="G328" s="2" t="s">
        <v>634</v>
      </c>
      <c r="H328" s="7" t="s">
        <v>778</v>
      </c>
      <c r="J328">
        <v>854563</v>
      </c>
      <c r="L328" s="18" t="str">
        <f t="shared" si="11"/>
        <v>OPAC</v>
      </c>
    </row>
    <row r="329" spans="2:12" ht="13.5">
      <c r="B329" s="1" t="s">
        <v>5</v>
      </c>
      <c r="C329" s="2" t="s">
        <v>281</v>
      </c>
      <c r="D329" s="2" t="s">
        <v>282</v>
      </c>
      <c r="E329" s="2" t="s">
        <v>8</v>
      </c>
      <c r="F329" s="2" t="s">
        <v>7</v>
      </c>
      <c r="G329" s="5" t="s">
        <v>635</v>
      </c>
      <c r="H329" s="7" t="s">
        <v>778</v>
      </c>
      <c r="J329">
        <v>660610</v>
      </c>
      <c r="L329" s="18" t="str">
        <f t="shared" si="11"/>
        <v>OPAC</v>
      </c>
    </row>
    <row r="330" spans="2:12" ht="13.5">
      <c r="B330" s="1" t="s">
        <v>5</v>
      </c>
      <c r="C330" s="2" t="s">
        <v>281</v>
      </c>
      <c r="D330" s="2" t="s">
        <v>282</v>
      </c>
      <c r="E330" s="2" t="s">
        <v>8</v>
      </c>
      <c r="F330" s="2" t="s">
        <v>7</v>
      </c>
      <c r="G330" s="5" t="s">
        <v>636</v>
      </c>
      <c r="H330" s="7" t="s">
        <v>778</v>
      </c>
      <c r="J330">
        <v>281580</v>
      </c>
      <c r="L330" s="18" t="str">
        <f t="shared" si="11"/>
        <v>OPAC</v>
      </c>
    </row>
    <row r="331" spans="2:12" ht="13.5">
      <c r="B331" s="1" t="s">
        <v>5</v>
      </c>
      <c r="C331" s="2" t="s">
        <v>281</v>
      </c>
      <c r="D331" s="2" t="s">
        <v>282</v>
      </c>
      <c r="E331" s="2" t="s">
        <v>8</v>
      </c>
      <c r="F331" s="2" t="s">
        <v>7</v>
      </c>
      <c r="G331" s="5" t="s">
        <v>637</v>
      </c>
      <c r="H331" s="7" t="s">
        <v>778</v>
      </c>
      <c r="J331">
        <v>475160</v>
      </c>
      <c r="L331" s="18" t="str">
        <f t="shared" si="11"/>
        <v>OPAC</v>
      </c>
    </row>
    <row r="332" spans="2:12" ht="13.5">
      <c r="B332" s="1" t="s">
        <v>5</v>
      </c>
      <c r="C332" s="2" t="s">
        <v>281</v>
      </c>
      <c r="D332" s="2" t="s">
        <v>282</v>
      </c>
      <c r="E332" s="2" t="s">
        <v>8</v>
      </c>
      <c r="F332" s="2" t="s">
        <v>7</v>
      </c>
      <c r="G332" s="5" t="s">
        <v>638</v>
      </c>
      <c r="H332" s="7" t="s">
        <v>778</v>
      </c>
      <c r="J332">
        <v>658963</v>
      </c>
      <c r="L332" s="18" t="str">
        <f t="shared" si="11"/>
        <v>OPAC</v>
      </c>
    </row>
    <row r="333" spans="2:12" ht="13.5">
      <c r="B333" s="1" t="s">
        <v>5</v>
      </c>
      <c r="C333" s="2" t="s">
        <v>283</v>
      </c>
      <c r="D333" s="2" t="s">
        <v>284</v>
      </c>
      <c r="E333" s="2" t="s">
        <v>8</v>
      </c>
      <c r="F333" s="2" t="s">
        <v>7</v>
      </c>
      <c r="G333" s="2" t="s">
        <v>755</v>
      </c>
      <c r="H333" s="7" t="s">
        <v>778</v>
      </c>
      <c r="J333">
        <v>143219</v>
      </c>
      <c r="L333" s="18" t="str">
        <f t="shared" si="11"/>
        <v>OPAC</v>
      </c>
    </row>
    <row r="334" spans="2:12" ht="13.5">
      <c r="B334" s="1" t="s">
        <v>5</v>
      </c>
      <c r="C334" s="2" t="s">
        <v>283</v>
      </c>
      <c r="D334" s="2" t="s">
        <v>284</v>
      </c>
      <c r="E334" s="2" t="s">
        <v>8</v>
      </c>
      <c r="F334" s="2" t="s">
        <v>7</v>
      </c>
      <c r="G334" s="2" t="s">
        <v>756</v>
      </c>
      <c r="H334" s="7" t="s">
        <v>778</v>
      </c>
      <c r="J334">
        <v>143221</v>
      </c>
      <c r="L334" s="18" t="str">
        <f t="shared" si="11"/>
        <v>OPAC</v>
      </c>
    </row>
    <row r="335" spans="2:12" ht="13.5">
      <c r="B335" s="1" t="s">
        <v>5</v>
      </c>
      <c r="C335" s="2" t="s">
        <v>283</v>
      </c>
      <c r="D335" s="2" t="s">
        <v>284</v>
      </c>
      <c r="E335" s="2" t="s">
        <v>8</v>
      </c>
      <c r="F335" s="2" t="s">
        <v>7</v>
      </c>
      <c r="G335" s="5" t="s">
        <v>639</v>
      </c>
      <c r="H335" s="7" t="s">
        <v>778</v>
      </c>
      <c r="J335">
        <v>337802</v>
      </c>
      <c r="L335" s="18" t="str">
        <f t="shared" si="11"/>
        <v>OPAC</v>
      </c>
    </row>
    <row r="336" spans="2:12" ht="13.5">
      <c r="B336" s="1" t="s">
        <v>5</v>
      </c>
      <c r="C336" s="2" t="s">
        <v>283</v>
      </c>
      <c r="D336" s="2" t="s">
        <v>284</v>
      </c>
      <c r="E336" s="2" t="s">
        <v>8</v>
      </c>
      <c r="F336" s="2" t="s">
        <v>7</v>
      </c>
      <c r="G336" s="5" t="s">
        <v>640</v>
      </c>
      <c r="H336" s="7" t="s">
        <v>778</v>
      </c>
      <c r="J336">
        <v>158922</v>
      </c>
      <c r="L336" s="18" t="str">
        <f t="shared" si="11"/>
        <v>OPAC</v>
      </c>
    </row>
    <row r="337" spans="2:12" ht="13.5">
      <c r="B337" s="1" t="s">
        <v>5</v>
      </c>
      <c r="C337" s="2" t="s">
        <v>283</v>
      </c>
      <c r="D337" s="2" t="s">
        <v>284</v>
      </c>
      <c r="E337" s="2" t="s">
        <v>8</v>
      </c>
      <c r="F337" s="2" t="s">
        <v>7</v>
      </c>
      <c r="G337" s="5" t="s">
        <v>641</v>
      </c>
      <c r="H337" s="7" t="s">
        <v>778</v>
      </c>
      <c r="J337">
        <v>247685</v>
      </c>
      <c r="L337" s="18" t="str">
        <f t="shared" si="11"/>
        <v>OPAC</v>
      </c>
    </row>
    <row r="338" spans="2:12" ht="13.5">
      <c r="B338" s="1" t="s">
        <v>5</v>
      </c>
      <c r="C338" s="2" t="s">
        <v>283</v>
      </c>
      <c r="D338" s="2" t="s">
        <v>284</v>
      </c>
      <c r="E338" s="2" t="s">
        <v>8</v>
      </c>
      <c r="F338" s="2" t="s">
        <v>7</v>
      </c>
      <c r="G338" s="5" t="s">
        <v>642</v>
      </c>
      <c r="H338" s="7" t="s">
        <v>778</v>
      </c>
      <c r="J338">
        <v>281381</v>
      </c>
      <c r="L338" s="18" t="str">
        <f t="shared" si="11"/>
        <v>OPAC</v>
      </c>
    </row>
    <row r="339" spans="2:12" ht="13.5">
      <c r="B339" s="1" t="s">
        <v>5</v>
      </c>
      <c r="C339" s="2" t="s">
        <v>283</v>
      </c>
      <c r="D339" s="2" t="s">
        <v>284</v>
      </c>
      <c r="E339" s="2" t="s">
        <v>8</v>
      </c>
      <c r="F339" s="2" t="s">
        <v>7</v>
      </c>
      <c r="G339" s="5" t="s">
        <v>643</v>
      </c>
      <c r="H339" s="7" t="s">
        <v>778</v>
      </c>
      <c r="J339">
        <v>283118</v>
      </c>
      <c r="L339" s="18" t="str">
        <f t="shared" si="11"/>
        <v>OPAC</v>
      </c>
    </row>
    <row r="340" spans="2:12" ht="13.5">
      <c r="B340" s="1" t="s">
        <v>5</v>
      </c>
      <c r="C340" s="2" t="s">
        <v>285</v>
      </c>
      <c r="D340" s="2" t="s">
        <v>286</v>
      </c>
      <c r="E340" s="2" t="s">
        <v>8</v>
      </c>
      <c r="F340" s="2" t="s">
        <v>7</v>
      </c>
      <c r="G340" s="2" t="s">
        <v>644</v>
      </c>
      <c r="H340" s="7" t="s">
        <v>778</v>
      </c>
      <c r="J340">
        <v>854837</v>
      </c>
      <c r="L340" s="18" t="str">
        <f t="shared" si="11"/>
        <v>OPAC</v>
      </c>
    </row>
    <row r="341" spans="2:12" ht="27">
      <c r="B341" s="1" t="s">
        <v>5</v>
      </c>
      <c r="C341" s="2" t="s">
        <v>285</v>
      </c>
      <c r="D341" s="2" t="s">
        <v>286</v>
      </c>
      <c r="E341" s="2" t="s">
        <v>8</v>
      </c>
      <c r="F341" s="2" t="s">
        <v>7</v>
      </c>
      <c r="G341" s="5" t="s">
        <v>645</v>
      </c>
      <c r="H341" s="7" t="s">
        <v>778</v>
      </c>
      <c r="J341">
        <v>854656</v>
      </c>
      <c r="L341" s="18" t="str">
        <f t="shared" si="11"/>
        <v>OPAC</v>
      </c>
    </row>
    <row r="342" spans="2:12" ht="13.5">
      <c r="B342" s="1" t="s">
        <v>5</v>
      </c>
      <c r="C342" s="2" t="s">
        <v>285</v>
      </c>
      <c r="D342" s="2" t="s">
        <v>286</v>
      </c>
      <c r="E342" s="2" t="s">
        <v>8</v>
      </c>
      <c r="F342" s="2" t="s">
        <v>7</v>
      </c>
      <c r="G342" s="5" t="s">
        <v>646</v>
      </c>
      <c r="H342" s="7" t="s">
        <v>778</v>
      </c>
      <c r="J342">
        <v>242598</v>
      </c>
      <c r="L342" s="18" t="str">
        <f t="shared" si="11"/>
        <v>OPAC</v>
      </c>
    </row>
    <row r="343" spans="2:12" ht="13.5">
      <c r="B343" s="1" t="s">
        <v>5</v>
      </c>
      <c r="C343" s="2" t="s">
        <v>285</v>
      </c>
      <c r="D343" s="2" t="s">
        <v>286</v>
      </c>
      <c r="E343" s="2" t="s">
        <v>8</v>
      </c>
      <c r="F343" s="2" t="s">
        <v>7</v>
      </c>
      <c r="G343" s="5" t="s">
        <v>647</v>
      </c>
      <c r="H343" s="7" t="s">
        <v>778</v>
      </c>
      <c r="J343">
        <v>883405</v>
      </c>
      <c r="L343" s="18" t="str">
        <f t="shared" si="11"/>
        <v>OPAC</v>
      </c>
    </row>
    <row r="344" spans="2:12" ht="27">
      <c r="B344" s="1" t="s">
        <v>5</v>
      </c>
      <c r="C344" s="2" t="s">
        <v>287</v>
      </c>
      <c r="D344" s="2" t="s">
        <v>288</v>
      </c>
      <c r="E344" s="2" t="s">
        <v>289</v>
      </c>
      <c r="F344" s="2" t="s">
        <v>7</v>
      </c>
      <c r="G344" s="2" t="s">
        <v>648</v>
      </c>
      <c r="H344" s="7" t="s">
        <v>778</v>
      </c>
      <c r="J344">
        <v>121400</v>
      </c>
      <c r="L344" s="18" t="str">
        <f t="shared" si="11"/>
        <v>OPAC</v>
      </c>
    </row>
    <row r="345" spans="2:12" ht="27">
      <c r="B345" s="1" t="s">
        <v>5</v>
      </c>
      <c r="C345" s="2" t="s">
        <v>287</v>
      </c>
      <c r="D345" s="2" t="s">
        <v>288</v>
      </c>
      <c r="E345" s="2" t="s">
        <v>289</v>
      </c>
      <c r="F345" s="2" t="s">
        <v>7</v>
      </c>
      <c r="G345" s="5" t="s">
        <v>649</v>
      </c>
      <c r="H345" s="7" t="s">
        <v>778</v>
      </c>
      <c r="J345">
        <v>149600</v>
      </c>
      <c r="L345" s="18" t="str">
        <f t="shared" si="11"/>
        <v>OPAC</v>
      </c>
    </row>
    <row r="346" spans="2:12" ht="13.5">
      <c r="B346" s="1" t="s">
        <v>5</v>
      </c>
      <c r="C346" s="2" t="s">
        <v>290</v>
      </c>
      <c r="D346" s="2" t="s">
        <v>53</v>
      </c>
      <c r="E346" s="2" t="s">
        <v>27</v>
      </c>
      <c r="F346" s="2" t="s">
        <v>7</v>
      </c>
      <c r="G346" s="2" t="s">
        <v>415</v>
      </c>
      <c r="H346" s="7" t="s">
        <v>778</v>
      </c>
      <c r="J346">
        <v>124740</v>
      </c>
      <c r="L346" s="18" t="str">
        <f t="shared" si="11"/>
        <v>OPAC</v>
      </c>
    </row>
    <row r="347" spans="2:12" ht="13.5">
      <c r="B347" s="1" t="s">
        <v>5</v>
      </c>
      <c r="C347" s="2" t="s">
        <v>290</v>
      </c>
      <c r="D347" s="2" t="s">
        <v>53</v>
      </c>
      <c r="E347" s="2" t="s">
        <v>27</v>
      </c>
      <c r="F347" s="2" t="s">
        <v>7</v>
      </c>
      <c r="G347" s="5" t="s">
        <v>752</v>
      </c>
      <c r="H347" s="7" t="s">
        <v>778</v>
      </c>
      <c r="J347">
        <v>143218</v>
      </c>
      <c r="L347" s="18" t="str">
        <f t="shared" si="11"/>
        <v>OPAC</v>
      </c>
    </row>
    <row r="348" spans="2:12" ht="13.5">
      <c r="B348" s="1" t="s">
        <v>5</v>
      </c>
      <c r="C348" s="2" t="s">
        <v>290</v>
      </c>
      <c r="D348" s="2" t="s">
        <v>53</v>
      </c>
      <c r="E348" s="2" t="s">
        <v>27</v>
      </c>
      <c r="F348" s="2" t="s">
        <v>7</v>
      </c>
      <c r="G348" s="5" t="s">
        <v>753</v>
      </c>
      <c r="H348" s="7" t="s">
        <v>778</v>
      </c>
      <c r="J348">
        <v>143219</v>
      </c>
      <c r="L348" s="18" t="str">
        <f t="shared" si="11"/>
        <v>OPAC</v>
      </c>
    </row>
    <row r="349" spans="2:12" ht="13.5">
      <c r="B349" s="1" t="s">
        <v>5</v>
      </c>
      <c r="C349" s="2" t="s">
        <v>290</v>
      </c>
      <c r="D349" s="2" t="s">
        <v>53</v>
      </c>
      <c r="E349" s="2" t="s">
        <v>27</v>
      </c>
      <c r="F349" s="2" t="s">
        <v>7</v>
      </c>
      <c r="G349" s="5" t="s">
        <v>754</v>
      </c>
      <c r="H349" s="7" t="s">
        <v>778</v>
      </c>
      <c r="J349">
        <v>143221</v>
      </c>
      <c r="L349" s="18" t="str">
        <f t="shared" si="11"/>
        <v>OPAC</v>
      </c>
    </row>
    <row r="350" spans="2:12" ht="13.5">
      <c r="B350" s="1" t="s">
        <v>5</v>
      </c>
      <c r="C350" s="2" t="s">
        <v>290</v>
      </c>
      <c r="D350" s="2" t="s">
        <v>53</v>
      </c>
      <c r="E350" s="2" t="s">
        <v>27</v>
      </c>
      <c r="F350" s="2" t="s">
        <v>7</v>
      </c>
      <c r="G350" s="5" t="s">
        <v>416</v>
      </c>
      <c r="H350" s="7" t="s">
        <v>778</v>
      </c>
      <c r="J350">
        <v>281381</v>
      </c>
      <c r="L350" s="18" t="str">
        <f t="shared" si="11"/>
        <v>OPAC</v>
      </c>
    </row>
    <row r="351" spans="2:12" ht="40.5">
      <c r="B351" s="1" t="s">
        <v>5</v>
      </c>
      <c r="C351" s="2" t="s">
        <v>291</v>
      </c>
      <c r="D351" s="2" t="s">
        <v>292</v>
      </c>
      <c r="E351" s="2" t="s">
        <v>27</v>
      </c>
      <c r="F351" s="2" t="s">
        <v>7</v>
      </c>
      <c r="G351" s="2" t="s">
        <v>650</v>
      </c>
      <c r="H351" s="7" t="s">
        <v>778</v>
      </c>
      <c r="J351">
        <v>122353</v>
      </c>
      <c r="L351" s="18" t="str">
        <f t="shared" si="11"/>
        <v>OPAC</v>
      </c>
    </row>
    <row r="352" spans="2:12" ht="40.5">
      <c r="B352" s="1" t="s">
        <v>5</v>
      </c>
      <c r="C352" s="2" t="s">
        <v>291</v>
      </c>
      <c r="D352" s="2" t="s">
        <v>292</v>
      </c>
      <c r="E352" s="2" t="s">
        <v>27</v>
      </c>
      <c r="F352" s="2" t="s">
        <v>7</v>
      </c>
      <c r="G352" s="5" t="s">
        <v>651</v>
      </c>
      <c r="H352" s="7" t="s">
        <v>778</v>
      </c>
      <c r="J352">
        <v>119536</v>
      </c>
      <c r="L352" s="18" t="str">
        <f t="shared" si="11"/>
        <v>OPAC</v>
      </c>
    </row>
    <row r="353" spans="2:12" ht="40.5">
      <c r="B353" s="1" t="s">
        <v>5</v>
      </c>
      <c r="C353" s="2" t="s">
        <v>291</v>
      </c>
      <c r="D353" s="2" t="s">
        <v>292</v>
      </c>
      <c r="E353" s="2" t="s">
        <v>27</v>
      </c>
      <c r="F353" s="2" t="s">
        <v>7</v>
      </c>
      <c r="G353" s="5" t="s">
        <v>652</v>
      </c>
      <c r="H353" s="7" t="s">
        <v>778</v>
      </c>
      <c r="J353">
        <v>883336</v>
      </c>
      <c r="L353" s="18" t="str">
        <f t="shared" si="11"/>
        <v>OPAC</v>
      </c>
    </row>
    <row r="354" spans="2:12" ht="94.5">
      <c r="B354" s="1" t="s">
        <v>5</v>
      </c>
      <c r="C354" s="2" t="s">
        <v>293</v>
      </c>
      <c r="D354" s="2" t="s">
        <v>294</v>
      </c>
      <c r="E354" s="2" t="s">
        <v>27</v>
      </c>
      <c r="F354" s="2" t="s">
        <v>7</v>
      </c>
      <c r="G354" s="2" t="s">
        <v>653</v>
      </c>
      <c r="H354" s="7" t="s">
        <v>778</v>
      </c>
      <c r="J354">
        <v>322711</v>
      </c>
      <c r="L354" s="18" t="str">
        <f t="shared" si="11"/>
        <v>OPAC</v>
      </c>
    </row>
    <row r="355" spans="2:12" ht="94.5">
      <c r="B355" s="1" t="s">
        <v>5</v>
      </c>
      <c r="C355" s="2" t="s">
        <v>293</v>
      </c>
      <c r="D355" s="2" t="s">
        <v>294</v>
      </c>
      <c r="E355" s="2" t="s">
        <v>27</v>
      </c>
      <c r="F355" s="2" t="s">
        <v>7</v>
      </c>
      <c r="G355" s="5" t="s">
        <v>654</v>
      </c>
      <c r="H355" s="7" t="s">
        <v>778</v>
      </c>
      <c r="J355">
        <v>174359</v>
      </c>
      <c r="L355" s="18" t="str">
        <f t="shared" si="11"/>
        <v>OPAC</v>
      </c>
    </row>
    <row r="356" spans="2:12" ht="94.5">
      <c r="B356" s="1" t="s">
        <v>5</v>
      </c>
      <c r="C356" s="2" t="s">
        <v>293</v>
      </c>
      <c r="D356" s="2" t="s">
        <v>294</v>
      </c>
      <c r="E356" s="2" t="s">
        <v>27</v>
      </c>
      <c r="F356" s="2" t="s">
        <v>7</v>
      </c>
      <c r="G356" s="5" t="s">
        <v>655</v>
      </c>
      <c r="H356" s="7" t="s">
        <v>778</v>
      </c>
      <c r="J356">
        <v>475160</v>
      </c>
      <c r="L356" s="18" t="str">
        <f t="shared" si="11"/>
        <v>OPAC</v>
      </c>
    </row>
    <row r="357" spans="2:8" ht="94.5">
      <c r="B357" s="1" t="s">
        <v>5</v>
      </c>
      <c r="C357" s="2" t="s">
        <v>293</v>
      </c>
      <c r="D357" s="2" t="s">
        <v>294</v>
      </c>
      <c r="E357" s="2" t="s">
        <v>27</v>
      </c>
      <c r="F357" s="2" t="s">
        <v>7</v>
      </c>
      <c r="G357" s="5" t="s">
        <v>656</v>
      </c>
      <c r="H357" s="7" t="s">
        <v>779</v>
      </c>
    </row>
    <row r="358" spans="2:12" ht="94.5">
      <c r="B358" s="1" t="s">
        <v>5</v>
      </c>
      <c r="C358" s="2" t="s">
        <v>293</v>
      </c>
      <c r="D358" s="2" t="s">
        <v>294</v>
      </c>
      <c r="E358" s="2" t="s">
        <v>27</v>
      </c>
      <c r="F358" s="2" t="s">
        <v>7</v>
      </c>
      <c r="G358" s="5" t="s">
        <v>657</v>
      </c>
      <c r="H358" s="7" t="s">
        <v>778</v>
      </c>
      <c r="J358">
        <v>779598</v>
      </c>
      <c r="L358" s="18" t="str">
        <f>HYPERLINK("http://klibs1.kj.yamagata-u.ac.jp/mylimedio/search/search.do?keyword=%23ID%3D"&amp;J358,"OPAC")</f>
        <v>OPAC</v>
      </c>
    </row>
    <row r="359" spans="2:12" ht="81">
      <c r="B359" s="1" t="s">
        <v>5</v>
      </c>
      <c r="C359" s="2" t="s">
        <v>295</v>
      </c>
      <c r="D359" s="2" t="s">
        <v>296</v>
      </c>
      <c r="E359" s="2" t="s">
        <v>62</v>
      </c>
      <c r="F359" s="2" t="s">
        <v>6</v>
      </c>
      <c r="G359" s="2" t="s">
        <v>653</v>
      </c>
      <c r="H359" s="7" t="s">
        <v>778</v>
      </c>
      <c r="J359">
        <v>322711</v>
      </c>
      <c r="L359" s="18" t="str">
        <f>HYPERLINK("http://klibs1.kj.yamagata-u.ac.jp/mylimedio/search/search.do?keyword=%23ID%3D"&amp;J359,"OPAC")</f>
        <v>OPAC</v>
      </c>
    </row>
    <row r="360" spans="2:12" ht="81">
      <c r="B360" s="1" t="s">
        <v>5</v>
      </c>
      <c r="C360" s="2" t="s">
        <v>295</v>
      </c>
      <c r="D360" s="2" t="s">
        <v>296</v>
      </c>
      <c r="E360" s="2" t="s">
        <v>62</v>
      </c>
      <c r="F360" s="2" t="s">
        <v>6</v>
      </c>
      <c r="G360" s="5" t="s">
        <v>654</v>
      </c>
      <c r="H360" s="7" t="s">
        <v>778</v>
      </c>
      <c r="J360">
        <v>174359</v>
      </c>
      <c r="L360" s="18" t="str">
        <f>HYPERLINK("http://klibs1.kj.yamagata-u.ac.jp/mylimedio/search/search.do?keyword=%23ID%3D"&amp;J360,"OPAC")</f>
        <v>OPAC</v>
      </c>
    </row>
    <row r="361" spans="2:12" ht="81">
      <c r="B361" s="1" t="s">
        <v>5</v>
      </c>
      <c r="C361" s="2" t="s">
        <v>295</v>
      </c>
      <c r="D361" s="2" t="s">
        <v>296</v>
      </c>
      <c r="E361" s="2" t="s">
        <v>62</v>
      </c>
      <c r="F361" s="2" t="s">
        <v>6</v>
      </c>
      <c r="G361" s="5" t="s">
        <v>655</v>
      </c>
      <c r="H361" s="7" t="s">
        <v>778</v>
      </c>
      <c r="J361">
        <v>475160</v>
      </c>
      <c r="L361" s="18" t="str">
        <f>HYPERLINK("http://klibs1.kj.yamagata-u.ac.jp/mylimedio/search/search.do?keyword=%23ID%3D"&amp;J361,"OPAC")</f>
        <v>OPAC</v>
      </c>
    </row>
    <row r="362" spans="2:8" ht="81">
      <c r="B362" s="1" t="s">
        <v>5</v>
      </c>
      <c r="C362" s="2" t="s">
        <v>295</v>
      </c>
      <c r="D362" s="2" t="s">
        <v>296</v>
      </c>
      <c r="E362" s="2" t="s">
        <v>62</v>
      </c>
      <c r="F362" s="2" t="s">
        <v>6</v>
      </c>
      <c r="G362" s="5" t="s">
        <v>656</v>
      </c>
      <c r="H362" s="7" t="s">
        <v>779</v>
      </c>
    </row>
    <row r="363" spans="2:12" ht="81">
      <c r="B363" s="1" t="s">
        <v>5</v>
      </c>
      <c r="C363" s="2" t="s">
        <v>295</v>
      </c>
      <c r="D363" s="2" t="s">
        <v>296</v>
      </c>
      <c r="E363" s="2" t="s">
        <v>62</v>
      </c>
      <c r="F363" s="2" t="s">
        <v>6</v>
      </c>
      <c r="G363" s="5" t="s">
        <v>657</v>
      </c>
      <c r="H363" s="7" t="s">
        <v>778</v>
      </c>
      <c r="J363">
        <v>779598</v>
      </c>
      <c r="L363" s="18" t="str">
        <f aca="true" t="shared" si="12" ref="L363:L378">HYPERLINK("http://klibs1.kj.yamagata-u.ac.jp/mylimedio/search/search.do?keyword=%23ID%3D"&amp;J363,"OPAC")</f>
        <v>OPAC</v>
      </c>
    </row>
    <row r="364" spans="2:12" ht="13.5">
      <c r="B364" s="1" t="s">
        <v>5</v>
      </c>
      <c r="C364" s="2" t="s">
        <v>298</v>
      </c>
      <c r="D364" s="2" t="s">
        <v>299</v>
      </c>
      <c r="E364" s="2" t="s">
        <v>62</v>
      </c>
      <c r="F364" s="2" t="s">
        <v>6</v>
      </c>
      <c r="G364" s="2" t="s">
        <v>658</v>
      </c>
      <c r="H364" s="7" t="s">
        <v>778</v>
      </c>
      <c r="J364">
        <v>172961</v>
      </c>
      <c r="L364" s="18" t="str">
        <f t="shared" si="12"/>
        <v>OPAC</v>
      </c>
    </row>
    <row r="365" spans="2:12" ht="13.5">
      <c r="B365" s="1" t="s">
        <v>5</v>
      </c>
      <c r="C365" s="2" t="s">
        <v>298</v>
      </c>
      <c r="D365" s="2" t="s">
        <v>299</v>
      </c>
      <c r="E365" s="2" t="s">
        <v>62</v>
      </c>
      <c r="F365" s="2" t="s">
        <v>6</v>
      </c>
      <c r="G365" s="5" t="s">
        <v>659</v>
      </c>
      <c r="H365" s="7" t="s">
        <v>778</v>
      </c>
      <c r="J365">
        <v>482560</v>
      </c>
      <c r="L365" s="18" t="str">
        <f t="shared" si="12"/>
        <v>OPAC</v>
      </c>
    </row>
    <row r="366" spans="2:12" ht="13.5">
      <c r="B366" s="1" t="s">
        <v>5</v>
      </c>
      <c r="C366" s="2" t="s">
        <v>298</v>
      </c>
      <c r="D366" s="2" t="s">
        <v>299</v>
      </c>
      <c r="E366" s="2" t="s">
        <v>62</v>
      </c>
      <c r="F366" s="2" t="s">
        <v>6</v>
      </c>
      <c r="G366" s="5" t="s">
        <v>660</v>
      </c>
      <c r="H366" s="7" t="s">
        <v>778</v>
      </c>
      <c r="J366">
        <v>150047</v>
      </c>
      <c r="L366" s="18" t="str">
        <f t="shared" si="12"/>
        <v>OPAC</v>
      </c>
    </row>
    <row r="367" spans="2:12" ht="13.5">
      <c r="B367" s="1" t="s">
        <v>5</v>
      </c>
      <c r="C367" s="2" t="s">
        <v>298</v>
      </c>
      <c r="D367" s="2" t="s">
        <v>299</v>
      </c>
      <c r="E367" s="2" t="s">
        <v>62</v>
      </c>
      <c r="F367" s="2" t="s">
        <v>6</v>
      </c>
      <c r="G367" s="5" t="s">
        <v>661</v>
      </c>
      <c r="H367" s="7" t="s">
        <v>778</v>
      </c>
      <c r="J367">
        <v>160000</v>
      </c>
      <c r="L367" s="18" t="str">
        <f t="shared" si="12"/>
        <v>OPAC</v>
      </c>
    </row>
    <row r="368" spans="2:12" ht="27">
      <c r="B368" s="1" t="s">
        <v>5</v>
      </c>
      <c r="C368" s="2" t="s">
        <v>298</v>
      </c>
      <c r="D368" s="2" t="s">
        <v>299</v>
      </c>
      <c r="E368" s="2" t="s">
        <v>62</v>
      </c>
      <c r="F368" s="2" t="s">
        <v>6</v>
      </c>
      <c r="G368" s="5" t="s">
        <v>662</v>
      </c>
      <c r="H368" s="7" t="s">
        <v>778</v>
      </c>
      <c r="J368">
        <v>321332</v>
      </c>
      <c r="L368" s="18" t="str">
        <f t="shared" si="12"/>
        <v>OPAC</v>
      </c>
    </row>
    <row r="369" spans="2:12" ht="13.5">
      <c r="B369" s="1" t="s">
        <v>5</v>
      </c>
      <c r="C369" s="2" t="s">
        <v>300</v>
      </c>
      <c r="D369" s="2" t="s">
        <v>301</v>
      </c>
      <c r="E369" s="2" t="s">
        <v>62</v>
      </c>
      <c r="F369" s="2" t="s">
        <v>6</v>
      </c>
      <c r="G369" s="2" t="s">
        <v>663</v>
      </c>
      <c r="H369" s="7" t="s">
        <v>778</v>
      </c>
      <c r="J369">
        <v>870518</v>
      </c>
      <c r="L369" s="18" t="str">
        <f t="shared" si="12"/>
        <v>OPAC</v>
      </c>
    </row>
    <row r="370" spans="2:12" ht="13.5">
      <c r="B370" s="1" t="s">
        <v>5</v>
      </c>
      <c r="C370" s="2" t="s">
        <v>300</v>
      </c>
      <c r="D370" s="2" t="s">
        <v>301</v>
      </c>
      <c r="E370" s="2" t="s">
        <v>62</v>
      </c>
      <c r="F370" s="2" t="s">
        <v>6</v>
      </c>
      <c r="G370" s="5" t="s">
        <v>664</v>
      </c>
      <c r="H370" s="7" t="s">
        <v>778</v>
      </c>
      <c r="J370">
        <v>751865</v>
      </c>
      <c r="L370" s="18" t="str">
        <f t="shared" si="12"/>
        <v>OPAC</v>
      </c>
    </row>
    <row r="371" spans="2:12" ht="13.5">
      <c r="B371" s="1" t="s">
        <v>5</v>
      </c>
      <c r="C371" s="2" t="s">
        <v>300</v>
      </c>
      <c r="D371" s="2" t="s">
        <v>301</v>
      </c>
      <c r="E371" s="2" t="s">
        <v>62</v>
      </c>
      <c r="F371" s="2" t="s">
        <v>6</v>
      </c>
      <c r="G371" s="5" t="s">
        <v>665</v>
      </c>
      <c r="H371" s="7" t="s">
        <v>778</v>
      </c>
      <c r="J371">
        <v>883522</v>
      </c>
      <c r="L371" s="18" t="str">
        <f t="shared" si="12"/>
        <v>OPAC</v>
      </c>
    </row>
    <row r="372" spans="2:12" ht="13.5">
      <c r="B372" s="1" t="s">
        <v>5</v>
      </c>
      <c r="C372" s="2" t="s">
        <v>300</v>
      </c>
      <c r="D372" s="2" t="s">
        <v>301</v>
      </c>
      <c r="E372" s="2" t="s">
        <v>62</v>
      </c>
      <c r="F372" s="2" t="s">
        <v>6</v>
      </c>
      <c r="G372" s="5" t="s">
        <v>422</v>
      </c>
      <c r="H372" s="7" t="s">
        <v>778</v>
      </c>
      <c r="J372">
        <v>883292</v>
      </c>
      <c r="L372" s="18" t="str">
        <f t="shared" si="12"/>
        <v>OPAC</v>
      </c>
    </row>
    <row r="373" spans="2:12" ht="13.5">
      <c r="B373" s="1" t="s">
        <v>5</v>
      </c>
      <c r="C373" s="2" t="s">
        <v>300</v>
      </c>
      <c r="D373" s="2" t="s">
        <v>301</v>
      </c>
      <c r="E373" s="2" t="s">
        <v>62</v>
      </c>
      <c r="F373" s="2" t="s">
        <v>6</v>
      </c>
      <c r="G373" s="5" t="s">
        <v>666</v>
      </c>
      <c r="H373" s="7" t="s">
        <v>778</v>
      </c>
      <c r="J373">
        <v>127009</v>
      </c>
      <c r="L373" s="18" t="str">
        <f t="shared" si="12"/>
        <v>OPAC</v>
      </c>
    </row>
    <row r="374" spans="2:12" ht="40.5">
      <c r="B374" s="1" t="s">
        <v>5</v>
      </c>
      <c r="C374" s="2" t="s">
        <v>302</v>
      </c>
      <c r="D374" s="2" t="s">
        <v>303</v>
      </c>
      <c r="E374" s="2" t="s">
        <v>62</v>
      </c>
      <c r="F374" s="2" t="s">
        <v>6</v>
      </c>
      <c r="G374" s="2" t="s">
        <v>648</v>
      </c>
      <c r="H374" s="7" t="s">
        <v>778</v>
      </c>
      <c r="J374">
        <v>121400</v>
      </c>
      <c r="L374" s="18" t="str">
        <f t="shared" si="12"/>
        <v>OPAC</v>
      </c>
    </row>
    <row r="375" spans="2:12" ht="40.5">
      <c r="B375" s="1" t="s">
        <v>5</v>
      </c>
      <c r="C375" s="2" t="s">
        <v>302</v>
      </c>
      <c r="D375" s="2" t="s">
        <v>303</v>
      </c>
      <c r="E375" s="2" t="s">
        <v>62</v>
      </c>
      <c r="F375" s="2" t="s">
        <v>6</v>
      </c>
      <c r="G375" s="5" t="s">
        <v>649</v>
      </c>
      <c r="H375" s="7" t="s">
        <v>778</v>
      </c>
      <c r="J375">
        <v>149600</v>
      </c>
      <c r="L375" s="18" t="str">
        <f t="shared" si="12"/>
        <v>OPAC</v>
      </c>
    </row>
    <row r="376" spans="2:12" ht="40.5">
      <c r="B376" s="1" t="s">
        <v>5</v>
      </c>
      <c r="C376" s="2" t="s">
        <v>302</v>
      </c>
      <c r="D376" s="2" t="s">
        <v>303</v>
      </c>
      <c r="E376" s="2" t="s">
        <v>62</v>
      </c>
      <c r="F376" s="2" t="s">
        <v>6</v>
      </c>
      <c r="G376" s="5" t="s">
        <v>652</v>
      </c>
      <c r="H376" s="7" t="s">
        <v>778</v>
      </c>
      <c r="J376">
        <v>883336</v>
      </c>
      <c r="L376" s="18" t="str">
        <f t="shared" si="12"/>
        <v>OPAC</v>
      </c>
    </row>
    <row r="377" spans="2:12" ht="40.5">
      <c r="B377" s="1" t="s">
        <v>5</v>
      </c>
      <c r="C377" s="2" t="s">
        <v>302</v>
      </c>
      <c r="D377" s="2" t="s">
        <v>303</v>
      </c>
      <c r="E377" s="2" t="s">
        <v>62</v>
      </c>
      <c r="F377" s="2" t="s">
        <v>6</v>
      </c>
      <c r="G377" s="5" t="s">
        <v>667</v>
      </c>
      <c r="H377" s="7" t="s">
        <v>778</v>
      </c>
      <c r="J377">
        <v>878431</v>
      </c>
      <c r="L377" s="18" t="str">
        <f t="shared" si="12"/>
        <v>OPAC</v>
      </c>
    </row>
    <row r="378" spans="2:12" ht="40.5">
      <c r="B378" s="1" t="s">
        <v>5</v>
      </c>
      <c r="C378" s="2" t="s">
        <v>302</v>
      </c>
      <c r="D378" s="2" t="s">
        <v>303</v>
      </c>
      <c r="E378" s="2" t="s">
        <v>62</v>
      </c>
      <c r="F378" s="2" t="s">
        <v>6</v>
      </c>
      <c r="G378" s="5" t="s">
        <v>668</v>
      </c>
      <c r="H378" s="7" t="s">
        <v>778</v>
      </c>
      <c r="J378">
        <v>843207</v>
      </c>
      <c r="L378" s="18" t="str">
        <f t="shared" si="12"/>
        <v>OPAC</v>
      </c>
    </row>
    <row r="379" spans="2:12" ht="27">
      <c r="B379" s="1" t="s">
        <v>5</v>
      </c>
      <c r="C379" s="2" t="s">
        <v>304</v>
      </c>
      <c r="D379" s="2" t="s">
        <v>305</v>
      </c>
      <c r="E379" s="2" t="s">
        <v>62</v>
      </c>
      <c r="F379" s="2" t="s">
        <v>6</v>
      </c>
      <c r="G379" s="2" t="s">
        <v>362</v>
      </c>
      <c r="H379" s="7" t="s">
        <v>778</v>
      </c>
      <c r="J379">
        <v>874191</v>
      </c>
      <c r="K379">
        <v>8</v>
      </c>
      <c r="L379" s="18" t="str">
        <f>HYPERLINK("http://klibs1.kj.yamagata-u.ac.jp/mylimedio/search/search.do?keyword=%23ID%3D"&amp;J379,"農学部図書館に所蔵あり")</f>
        <v>農学部図書館に所蔵あり</v>
      </c>
    </row>
    <row r="380" spans="2:12" ht="13.5">
      <c r="B380" s="1" t="s">
        <v>5</v>
      </c>
      <c r="C380" s="2" t="s">
        <v>306</v>
      </c>
      <c r="D380" s="2" t="s">
        <v>307</v>
      </c>
      <c r="E380" s="2" t="s">
        <v>62</v>
      </c>
      <c r="F380" s="2" t="s">
        <v>7</v>
      </c>
      <c r="G380" s="2" t="s">
        <v>410</v>
      </c>
      <c r="H380" s="7" t="s">
        <v>778</v>
      </c>
      <c r="J380">
        <v>854563</v>
      </c>
      <c r="L380" s="18" t="str">
        <f aca="true" t="shared" si="13" ref="L380:L393">HYPERLINK("http://klibs1.kj.yamagata-u.ac.jp/mylimedio/search/search.do?keyword=%23ID%3D"&amp;J380,"OPAC")</f>
        <v>OPAC</v>
      </c>
    </row>
    <row r="381" spans="2:12" ht="13.5">
      <c r="B381" s="1" t="s">
        <v>5</v>
      </c>
      <c r="C381" s="2" t="s">
        <v>306</v>
      </c>
      <c r="D381" s="2" t="s">
        <v>307</v>
      </c>
      <c r="E381" s="2" t="s">
        <v>62</v>
      </c>
      <c r="F381" s="2" t="s">
        <v>7</v>
      </c>
      <c r="G381" s="5" t="s">
        <v>669</v>
      </c>
      <c r="H381" s="7" t="s">
        <v>778</v>
      </c>
      <c r="J381">
        <v>145426</v>
      </c>
      <c r="L381" s="18" t="str">
        <f t="shared" si="13"/>
        <v>OPAC</v>
      </c>
    </row>
    <row r="382" spans="2:12" ht="27">
      <c r="B382" s="1" t="s">
        <v>5</v>
      </c>
      <c r="C382" s="2" t="s">
        <v>306</v>
      </c>
      <c r="D382" s="2" t="s">
        <v>307</v>
      </c>
      <c r="E382" s="2" t="s">
        <v>62</v>
      </c>
      <c r="F382" s="2" t="s">
        <v>7</v>
      </c>
      <c r="G382" s="5" t="s">
        <v>670</v>
      </c>
      <c r="H382" s="7" t="s">
        <v>778</v>
      </c>
      <c r="J382">
        <v>799828</v>
      </c>
      <c r="L382" s="18" t="str">
        <f t="shared" si="13"/>
        <v>OPAC</v>
      </c>
    </row>
    <row r="383" spans="2:12" ht="13.5">
      <c r="B383" s="1" t="s">
        <v>5</v>
      </c>
      <c r="C383" s="2" t="s">
        <v>306</v>
      </c>
      <c r="D383" s="2" t="s">
        <v>307</v>
      </c>
      <c r="E383" s="2" t="s">
        <v>62</v>
      </c>
      <c r="F383" s="2" t="s">
        <v>7</v>
      </c>
      <c r="G383" s="5" t="s">
        <v>671</v>
      </c>
      <c r="H383" s="7" t="s">
        <v>778</v>
      </c>
      <c r="J383">
        <v>337643</v>
      </c>
      <c r="L383" s="18" t="str">
        <f t="shared" si="13"/>
        <v>OPAC</v>
      </c>
    </row>
    <row r="384" spans="2:12" ht="27">
      <c r="B384" s="1" t="s">
        <v>5</v>
      </c>
      <c r="C384" s="2" t="s">
        <v>308</v>
      </c>
      <c r="D384" s="2" t="s">
        <v>309</v>
      </c>
      <c r="E384" s="2" t="s">
        <v>62</v>
      </c>
      <c r="F384" s="2" t="s">
        <v>7</v>
      </c>
      <c r="G384" s="2" t="s">
        <v>672</v>
      </c>
      <c r="H384" s="7" t="s">
        <v>778</v>
      </c>
      <c r="J384">
        <v>281381</v>
      </c>
      <c r="L384" s="18" t="str">
        <f t="shared" si="13"/>
        <v>OPAC</v>
      </c>
    </row>
    <row r="385" spans="2:12" ht="27">
      <c r="B385" s="1" t="s">
        <v>5</v>
      </c>
      <c r="C385" s="2" t="s">
        <v>308</v>
      </c>
      <c r="D385" s="2" t="s">
        <v>309</v>
      </c>
      <c r="E385" s="2" t="s">
        <v>62</v>
      </c>
      <c r="F385" s="2" t="s">
        <v>7</v>
      </c>
      <c r="G385" s="5" t="s">
        <v>673</v>
      </c>
      <c r="H385" s="7" t="s">
        <v>778</v>
      </c>
      <c r="J385">
        <v>283118</v>
      </c>
      <c r="L385" s="18" t="str">
        <f t="shared" si="13"/>
        <v>OPAC</v>
      </c>
    </row>
    <row r="386" spans="2:12" ht="27">
      <c r="B386" s="1" t="s">
        <v>5</v>
      </c>
      <c r="C386" s="2" t="s">
        <v>308</v>
      </c>
      <c r="D386" s="2" t="s">
        <v>309</v>
      </c>
      <c r="E386" s="2" t="s">
        <v>62</v>
      </c>
      <c r="F386" s="2" t="s">
        <v>7</v>
      </c>
      <c r="G386" s="5" t="s">
        <v>674</v>
      </c>
      <c r="H386" s="7" t="s">
        <v>778</v>
      </c>
      <c r="J386">
        <v>321333</v>
      </c>
      <c r="L386" s="18" t="str">
        <f t="shared" si="13"/>
        <v>OPAC</v>
      </c>
    </row>
    <row r="387" spans="2:12" ht="27">
      <c r="B387" s="1" t="s">
        <v>5</v>
      </c>
      <c r="C387" s="2" t="s">
        <v>308</v>
      </c>
      <c r="D387" s="2" t="s">
        <v>309</v>
      </c>
      <c r="E387" s="2" t="s">
        <v>62</v>
      </c>
      <c r="F387" s="2" t="s">
        <v>7</v>
      </c>
      <c r="G387" s="5" t="s">
        <v>675</v>
      </c>
      <c r="H387" s="7" t="s">
        <v>778</v>
      </c>
      <c r="J387">
        <v>836828</v>
      </c>
      <c r="L387" s="18" t="str">
        <f t="shared" si="13"/>
        <v>OPAC</v>
      </c>
    </row>
    <row r="388" spans="2:12" ht="13.5">
      <c r="B388" s="1" t="s">
        <v>5</v>
      </c>
      <c r="C388" s="2" t="s">
        <v>310</v>
      </c>
      <c r="D388" s="2" t="s">
        <v>311</v>
      </c>
      <c r="E388" s="2" t="s">
        <v>62</v>
      </c>
      <c r="F388" s="2" t="s">
        <v>7</v>
      </c>
      <c r="G388" s="2" t="s">
        <v>676</v>
      </c>
      <c r="H388" s="7" t="s">
        <v>778</v>
      </c>
      <c r="J388">
        <v>660596</v>
      </c>
      <c r="L388" s="18" t="str">
        <f t="shared" si="13"/>
        <v>OPAC</v>
      </c>
    </row>
    <row r="389" spans="2:12" ht="13.5">
      <c r="B389" s="1" t="s">
        <v>5</v>
      </c>
      <c r="C389" s="2" t="s">
        <v>310</v>
      </c>
      <c r="D389" s="2" t="s">
        <v>311</v>
      </c>
      <c r="E389" s="2" t="s">
        <v>62</v>
      </c>
      <c r="F389" s="2" t="s">
        <v>7</v>
      </c>
      <c r="G389" s="5" t="s">
        <v>677</v>
      </c>
      <c r="H389" s="7" t="s">
        <v>778</v>
      </c>
      <c r="J389">
        <v>733319</v>
      </c>
      <c r="L389" s="18" t="str">
        <f t="shared" si="13"/>
        <v>OPAC</v>
      </c>
    </row>
    <row r="390" spans="2:12" ht="13.5">
      <c r="B390" s="1" t="s">
        <v>5</v>
      </c>
      <c r="C390" s="2" t="s">
        <v>310</v>
      </c>
      <c r="D390" s="2" t="s">
        <v>311</v>
      </c>
      <c r="E390" s="2" t="s">
        <v>62</v>
      </c>
      <c r="F390" s="2" t="s">
        <v>7</v>
      </c>
      <c r="G390" s="5" t="s">
        <v>678</v>
      </c>
      <c r="H390" s="7" t="s">
        <v>778</v>
      </c>
      <c r="J390">
        <v>756356</v>
      </c>
      <c r="L390" s="18" t="str">
        <f t="shared" si="13"/>
        <v>OPAC</v>
      </c>
    </row>
    <row r="391" spans="2:12" ht="13.5">
      <c r="B391" s="1" t="s">
        <v>5</v>
      </c>
      <c r="C391" s="2" t="s">
        <v>312</v>
      </c>
      <c r="D391" s="2" t="s">
        <v>313</v>
      </c>
      <c r="E391" s="2" t="s">
        <v>62</v>
      </c>
      <c r="F391" s="2" t="s">
        <v>7</v>
      </c>
      <c r="G391" s="2" t="s">
        <v>363</v>
      </c>
      <c r="H391" s="7" t="s">
        <v>778</v>
      </c>
      <c r="J391">
        <v>242799</v>
      </c>
      <c r="L391" s="18" t="str">
        <f t="shared" si="13"/>
        <v>OPAC</v>
      </c>
    </row>
    <row r="392" spans="2:12" ht="27">
      <c r="B392" s="1" t="s">
        <v>5</v>
      </c>
      <c r="C392" s="2" t="s">
        <v>314</v>
      </c>
      <c r="D392" s="2" t="s">
        <v>297</v>
      </c>
      <c r="E392" s="2" t="s">
        <v>62</v>
      </c>
      <c r="F392" s="2" t="s">
        <v>7</v>
      </c>
      <c r="G392" s="2" t="s">
        <v>679</v>
      </c>
      <c r="H392" s="7" t="s">
        <v>778</v>
      </c>
      <c r="J392">
        <v>843207</v>
      </c>
      <c r="L392" s="18" t="str">
        <f t="shared" si="13"/>
        <v>OPAC</v>
      </c>
    </row>
    <row r="393" spans="2:12" ht="27">
      <c r="B393" s="1" t="s">
        <v>5</v>
      </c>
      <c r="C393" s="2" t="s">
        <v>314</v>
      </c>
      <c r="D393" s="2" t="s">
        <v>297</v>
      </c>
      <c r="E393" s="2" t="s">
        <v>62</v>
      </c>
      <c r="F393" s="2" t="s">
        <v>7</v>
      </c>
      <c r="G393" s="5" t="s">
        <v>680</v>
      </c>
      <c r="H393" s="7" t="s">
        <v>778</v>
      </c>
      <c r="J393">
        <v>785103</v>
      </c>
      <c r="L393" s="18" t="str">
        <f t="shared" si="13"/>
        <v>OPAC</v>
      </c>
    </row>
    <row r="394" spans="2:8" ht="27">
      <c r="B394" s="1" t="s">
        <v>5</v>
      </c>
      <c r="C394" s="2" t="s">
        <v>314</v>
      </c>
      <c r="D394" s="2" t="s">
        <v>297</v>
      </c>
      <c r="E394" s="2" t="s">
        <v>62</v>
      </c>
      <c r="F394" s="2" t="s">
        <v>7</v>
      </c>
      <c r="G394" s="5" t="s">
        <v>681</v>
      </c>
      <c r="H394" s="7" t="s">
        <v>779</v>
      </c>
    </row>
    <row r="395" spans="2:12" ht="27">
      <c r="B395" s="1" t="s">
        <v>5</v>
      </c>
      <c r="C395" s="2" t="s">
        <v>314</v>
      </c>
      <c r="D395" s="2" t="s">
        <v>297</v>
      </c>
      <c r="E395" s="2" t="s">
        <v>62</v>
      </c>
      <c r="F395" s="2" t="s">
        <v>7</v>
      </c>
      <c r="G395" s="5" t="s">
        <v>682</v>
      </c>
      <c r="H395" s="7" t="s">
        <v>778</v>
      </c>
      <c r="J395">
        <v>785104</v>
      </c>
      <c r="L395" s="18" t="str">
        <f aca="true" t="shared" si="14" ref="L395:L400">HYPERLINK("http://klibs1.kj.yamagata-u.ac.jp/mylimedio/search/search.do?keyword=%23ID%3D"&amp;J395,"OPAC")</f>
        <v>OPAC</v>
      </c>
    </row>
    <row r="396" spans="2:12" ht="27">
      <c r="B396" s="1" t="s">
        <v>5</v>
      </c>
      <c r="C396" s="2" t="s">
        <v>314</v>
      </c>
      <c r="D396" s="2" t="s">
        <v>297</v>
      </c>
      <c r="E396" s="2" t="s">
        <v>62</v>
      </c>
      <c r="F396" s="2" t="s">
        <v>7</v>
      </c>
      <c r="G396" s="5" t="s">
        <v>683</v>
      </c>
      <c r="H396" s="7" t="s">
        <v>778</v>
      </c>
      <c r="J396">
        <v>768160</v>
      </c>
      <c r="L396" s="18" t="str">
        <f t="shared" si="14"/>
        <v>OPAC</v>
      </c>
    </row>
    <row r="397" spans="2:12" ht="27">
      <c r="B397" s="1" t="s">
        <v>5</v>
      </c>
      <c r="C397" s="2" t="s">
        <v>314</v>
      </c>
      <c r="D397" s="2" t="s">
        <v>297</v>
      </c>
      <c r="E397" s="2" t="s">
        <v>62</v>
      </c>
      <c r="F397" s="2" t="s">
        <v>7</v>
      </c>
      <c r="G397" s="5" t="s">
        <v>684</v>
      </c>
      <c r="H397" s="7" t="s">
        <v>778</v>
      </c>
      <c r="J397">
        <v>883402</v>
      </c>
      <c r="L397" s="18" t="str">
        <f t="shared" si="14"/>
        <v>OPAC</v>
      </c>
    </row>
    <row r="398" spans="2:12" ht="27">
      <c r="B398" s="1" t="s">
        <v>5</v>
      </c>
      <c r="C398" s="2" t="s">
        <v>315</v>
      </c>
      <c r="D398" s="2" t="s">
        <v>309</v>
      </c>
      <c r="E398" s="2" t="s">
        <v>136</v>
      </c>
      <c r="F398" s="2" t="s">
        <v>6</v>
      </c>
      <c r="G398" s="2" t="s">
        <v>685</v>
      </c>
      <c r="H398" s="7" t="s">
        <v>778</v>
      </c>
      <c r="J398">
        <v>660596</v>
      </c>
      <c r="L398" s="18" t="str">
        <f t="shared" si="14"/>
        <v>OPAC</v>
      </c>
    </row>
    <row r="399" spans="2:12" ht="27">
      <c r="B399" s="1" t="s">
        <v>5</v>
      </c>
      <c r="C399" s="2" t="s">
        <v>315</v>
      </c>
      <c r="D399" s="2" t="s">
        <v>309</v>
      </c>
      <c r="E399" s="2" t="s">
        <v>136</v>
      </c>
      <c r="F399" s="2" t="s">
        <v>6</v>
      </c>
      <c r="G399" s="5" t="s">
        <v>686</v>
      </c>
      <c r="H399" s="7" t="s">
        <v>778</v>
      </c>
      <c r="J399">
        <v>322711</v>
      </c>
      <c r="L399" s="18" t="str">
        <f t="shared" si="14"/>
        <v>OPAC</v>
      </c>
    </row>
    <row r="400" spans="2:12" ht="13.5">
      <c r="B400" s="1" t="s">
        <v>5</v>
      </c>
      <c r="C400" s="2" t="s">
        <v>316</v>
      </c>
      <c r="D400" s="2" t="s">
        <v>301</v>
      </c>
      <c r="E400" s="2" t="s">
        <v>136</v>
      </c>
      <c r="F400" s="2" t="s">
        <v>7</v>
      </c>
      <c r="G400" s="2" t="s">
        <v>364</v>
      </c>
      <c r="H400" s="7" t="s">
        <v>778</v>
      </c>
      <c r="J400">
        <v>237372</v>
      </c>
      <c r="L400" s="18" t="str">
        <f t="shared" si="14"/>
        <v>OPAC</v>
      </c>
    </row>
    <row r="401" spans="2:12" ht="13.5">
      <c r="B401" s="1" t="s">
        <v>5</v>
      </c>
      <c r="C401" s="2" t="s">
        <v>317</v>
      </c>
      <c r="D401" s="2" t="s">
        <v>301</v>
      </c>
      <c r="E401" s="2" t="s">
        <v>136</v>
      </c>
      <c r="F401" s="2" t="s">
        <v>7</v>
      </c>
      <c r="G401" s="2" t="s">
        <v>749</v>
      </c>
      <c r="H401" s="7" t="s">
        <v>778</v>
      </c>
      <c r="I401" t="s">
        <v>761</v>
      </c>
      <c r="L401" s="18" t="str">
        <f>HYPERLINK(I401,"本文へのリンク")</f>
        <v>本文へのリンク</v>
      </c>
    </row>
    <row r="402" spans="2:12" ht="13.5">
      <c r="B402" s="1" t="s">
        <v>5</v>
      </c>
      <c r="C402" s="2" t="s">
        <v>317</v>
      </c>
      <c r="D402" s="2" t="s">
        <v>301</v>
      </c>
      <c r="E402" s="2" t="s">
        <v>136</v>
      </c>
      <c r="F402" s="2" t="s">
        <v>7</v>
      </c>
      <c r="G402" s="2" t="s">
        <v>750</v>
      </c>
      <c r="H402" s="7" t="s">
        <v>778</v>
      </c>
      <c r="I402" t="s">
        <v>751</v>
      </c>
      <c r="L402" s="18" t="str">
        <f>HYPERLINK(I402,"本文へのリンク")</f>
        <v>本文へのリンク</v>
      </c>
    </row>
    <row r="403" spans="2:12" ht="13.5">
      <c r="B403" s="1" t="s">
        <v>5</v>
      </c>
      <c r="C403" s="2" t="s">
        <v>317</v>
      </c>
      <c r="D403" s="2" t="s">
        <v>301</v>
      </c>
      <c r="E403" s="2" t="s">
        <v>136</v>
      </c>
      <c r="F403" s="2" t="s">
        <v>7</v>
      </c>
      <c r="G403" s="5" t="s">
        <v>687</v>
      </c>
      <c r="H403" s="7" t="s">
        <v>778</v>
      </c>
      <c r="I403" t="s">
        <v>747</v>
      </c>
      <c r="L403" s="18" t="str">
        <f>HYPERLINK(I403,"本文へのリンク")</f>
        <v>本文へのリンク</v>
      </c>
    </row>
    <row r="404" spans="2:8" ht="27">
      <c r="B404" s="1" t="s">
        <v>5</v>
      </c>
      <c r="C404" s="2" t="s">
        <v>318</v>
      </c>
      <c r="D404" s="2" t="s">
        <v>319</v>
      </c>
      <c r="E404" s="2" t="s">
        <v>136</v>
      </c>
      <c r="F404" s="2" t="s">
        <v>6</v>
      </c>
      <c r="G404" s="2" t="s">
        <v>688</v>
      </c>
      <c r="H404" s="7" t="s">
        <v>779</v>
      </c>
    </row>
    <row r="405" spans="2:12" ht="27">
      <c r="B405" s="1" t="s">
        <v>5</v>
      </c>
      <c r="C405" s="2" t="s">
        <v>318</v>
      </c>
      <c r="D405" s="2" t="s">
        <v>319</v>
      </c>
      <c r="E405" s="2" t="s">
        <v>136</v>
      </c>
      <c r="F405" s="2" t="s">
        <v>6</v>
      </c>
      <c r="G405" s="5" t="s">
        <v>689</v>
      </c>
      <c r="H405" s="7" t="s">
        <v>778</v>
      </c>
      <c r="J405">
        <v>875906</v>
      </c>
      <c r="L405" s="18" t="str">
        <f>HYPERLINK("http://klibs1.kj.yamagata-u.ac.jp/mylimedio/search/search.do?keyword=%23ID%3D"&amp;J405,"OPAC")</f>
        <v>OPAC</v>
      </c>
    </row>
    <row r="406" spans="2:12" ht="27">
      <c r="B406" s="1" t="s">
        <v>5</v>
      </c>
      <c r="C406" s="2" t="s">
        <v>318</v>
      </c>
      <c r="D406" s="2" t="s">
        <v>319</v>
      </c>
      <c r="E406" s="2" t="s">
        <v>136</v>
      </c>
      <c r="F406" s="2" t="s">
        <v>6</v>
      </c>
      <c r="G406" s="5" t="s">
        <v>690</v>
      </c>
      <c r="H406" s="7" t="s">
        <v>778</v>
      </c>
      <c r="J406">
        <v>862929</v>
      </c>
      <c r="L406" s="18" t="str">
        <f>HYPERLINK("http://klibs1.kj.yamagata-u.ac.jp/mylimedio/search/search.do?keyword=%23ID%3D"&amp;J406,"OPAC")</f>
        <v>OPAC</v>
      </c>
    </row>
    <row r="407" spans="2:8" ht="27">
      <c r="B407" s="1" t="s">
        <v>5</v>
      </c>
      <c r="C407" s="2" t="s">
        <v>320</v>
      </c>
      <c r="D407" s="2" t="s">
        <v>321</v>
      </c>
      <c r="E407" s="2" t="s">
        <v>136</v>
      </c>
      <c r="F407" s="2" t="s">
        <v>7</v>
      </c>
      <c r="G407" s="2" t="s">
        <v>688</v>
      </c>
      <c r="H407" s="7" t="s">
        <v>779</v>
      </c>
    </row>
    <row r="408" spans="2:12" ht="27">
      <c r="B408" s="1" t="s">
        <v>5</v>
      </c>
      <c r="C408" s="2" t="s">
        <v>320</v>
      </c>
      <c r="D408" s="2" t="s">
        <v>321</v>
      </c>
      <c r="E408" s="2" t="s">
        <v>136</v>
      </c>
      <c r="F408" s="2" t="s">
        <v>7</v>
      </c>
      <c r="G408" s="5" t="s">
        <v>689</v>
      </c>
      <c r="H408" s="7" t="s">
        <v>778</v>
      </c>
      <c r="J408">
        <v>875906</v>
      </c>
      <c r="L408" s="18" t="str">
        <f>HYPERLINK("http://klibs1.kj.yamagata-u.ac.jp/mylimedio/search/search.do?keyword=%23ID%3D"&amp;J408,"OPAC")</f>
        <v>OPAC</v>
      </c>
    </row>
    <row r="409" spans="2:12" ht="27">
      <c r="B409" s="1" t="s">
        <v>5</v>
      </c>
      <c r="C409" s="2" t="s">
        <v>320</v>
      </c>
      <c r="D409" s="2" t="s">
        <v>321</v>
      </c>
      <c r="E409" s="2" t="s">
        <v>136</v>
      </c>
      <c r="F409" s="2" t="s">
        <v>7</v>
      </c>
      <c r="G409" s="5" t="s">
        <v>690</v>
      </c>
      <c r="H409" s="7" t="s">
        <v>778</v>
      </c>
      <c r="J409">
        <v>862929</v>
      </c>
      <c r="L409" s="18" t="str">
        <f>HYPERLINK("http://klibs1.kj.yamagata-u.ac.jp/mylimedio/search/search.do?keyword=%23ID%3D"&amp;J409,"OPAC")</f>
        <v>OPAC</v>
      </c>
    </row>
    <row r="410" spans="2:8" ht="27">
      <c r="B410" s="1" t="s">
        <v>5</v>
      </c>
      <c r="C410" s="2" t="s">
        <v>322</v>
      </c>
      <c r="D410" s="2" t="s">
        <v>297</v>
      </c>
      <c r="E410" s="2" t="s">
        <v>136</v>
      </c>
      <c r="F410" s="2" t="s">
        <v>6</v>
      </c>
      <c r="G410" s="2" t="s">
        <v>691</v>
      </c>
      <c r="H410" s="7" t="s">
        <v>779</v>
      </c>
    </row>
    <row r="411" spans="2:12" ht="27">
      <c r="B411" s="1" t="s">
        <v>5</v>
      </c>
      <c r="C411" s="2" t="s">
        <v>322</v>
      </c>
      <c r="D411" s="2" t="s">
        <v>297</v>
      </c>
      <c r="E411" s="2" t="s">
        <v>136</v>
      </c>
      <c r="F411" s="2" t="s">
        <v>6</v>
      </c>
      <c r="G411" s="5" t="s">
        <v>692</v>
      </c>
      <c r="H411" s="7" t="s">
        <v>778</v>
      </c>
      <c r="J411">
        <v>126434</v>
      </c>
      <c r="L411" s="18" t="str">
        <f>HYPERLINK("http://klibs1.kj.yamagata-u.ac.jp/mylimedio/search/search.do?keyword=%23ID%3D"&amp;J411,"OPAC")</f>
        <v>OPAC</v>
      </c>
    </row>
    <row r="412" spans="2:12" ht="27">
      <c r="B412" s="1" t="s">
        <v>5</v>
      </c>
      <c r="C412" s="2" t="s">
        <v>322</v>
      </c>
      <c r="D412" s="2" t="s">
        <v>297</v>
      </c>
      <c r="E412" s="2" t="s">
        <v>136</v>
      </c>
      <c r="F412" s="2" t="s">
        <v>6</v>
      </c>
      <c r="G412" s="5" t="s">
        <v>693</v>
      </c>
      <c r="H412" s="7" t="s">
        <v>778</v>
      </c>
      <c r="J412">
        <v>126242</v>
      </c>
      <c r="L412" s="18" t="str">
        <f>HYPERLINK("http://klibs1.kj.yamagata-u.ac.jp/mylimedio/search/search.do?keyword=%23ID%3D"&amp;J412,"OPAC")</f>
        <v>OPAC</v>
      </c>
    </row>
    <row r="413" spans="2:12" ht="27">
      <c r="B413" s="1" t="s">
        <v>5</v>
      </c>
      <c r="C413" s="2" t="s">
        <v>322</v>
      </c>
      <c r="D413" s="2" t="s">
        <v>297</v>
      </c>
      <c r="E413" s="2" t="s">
        <v>136</v>
      </c>
      <c r="F413" s="2" t="s">
        <v>6</v>
      </c>
      <c r="G413" s="5" t="s">
        <v>694</v>
      </c>
      <c r="H413" s="7" t="s">
        <v>778</v>
      </c>
      <c r="J413">
        <v>126864</v>
      </c>
      <c r="L413" s="18" t="str">
        <f>HYPERLINK("http://klibs1.kj.yamagata-u.ac.jp/mylimedio/search/search.do?keyword=%23ID%3D"&amp;J413,"OPAC")</f>
        <v>OPAC</v>
      </c>
    </row>
    <row r="414" spans="2:8" ht="13.5">
      <c r="B414" s="1" t="s">
        <v>5</v>
      </c>
      <c r="C414" s="2" t="s">
        <v>323</v>
      </c>
      <c r="D414" s="2" t="s">
        <v>301</v>
      </c>
      <c r="E414" s="2" t="s">
        <v>136</v>
      </c>
      <c r="F414" s="2" t="s">
        <v>7</v>
      </c>
      <c r="G414" s="2" t="s">
        <v>695</v>
      </c>
      <c r="H414" s="7" t="s">
        <v>779</v>
      </c>
    </row>
    <row r="415" spans="2:12" ht="13.5">
      <c r="B415" s="1" t="s">
        <v>5</v>
      </c>
      <c r="C415" s="2" t="s">
        <v>323</v>
      </c>
      <c r="D415" s="2" t="s">
        <v>301</v>
      </c>
      <c r="E415" s="2" t="s">
        <v>136</v>
      </c>
      <c r="F415" s="2" t="s">
        <v>7</v>
      </c>
      <c r="G415" s="5" t="s">
        <v>692</v>
      </c>
      <c r="H415" s="7" t="s">
        <v>778</v>
      </c>
      <c r="J415">
        <v>126434</v>
      </c>
      <c r="L415" s="18" t="str">
        <f aca="true" t="shared" si="15" ref="L415:L420">HYPERLINK("http://klibs1.kj.yamagata-u.ac.jp/mylimedio/search/search.do?keyword=%23ID%3D"&amp;J415,"OPAC")</f>
        <v>OPAC</v>
      </c>
    </row>
    <row r="416" spans="2:12" ht="13.5">
      <c r="B416" s="1" t="s">
        <v>5</v>
      </c>
      <c r="C416" s="2" t="s">
        <v>323</v>
      </c>
      <c r="D416" s="2" t="s">
        <v>301</v>
      </c>
      <c r="E416" s="2" t="s">
        <v>136</v>
      </c>
      <c r="F416" s="2" t="s">
        <v>7</v>
      </c>
      <c r="G416" s="5" t="s">
        <v>693</v>
      </c>
      <c r="H416" s="7" t="s">
        <v>778</v>
      </c>
      <c r="J416">
        <v>126242</v>
      </c>
      <c r="L416" s="18" t="str">
        <f t="shared" si="15"/>
        <v>OPAC</v>
      </c>
    </row>
    <row r="417" spans="2:12" ht="13.5">
      <c r="B417" s="1" t="s">
        <v>5</v>
      </c>
      <c r="C417" s="2" t="s">
        <v>323</v>
      </c>
      <c r="D417" s="2" t="s">
        <v>301</v>
      </c>
      <c r="E417" s="2" t="s">
        <v>136</v>
      </c>
      <c r="F417" s="2" t="s">
        <v>7</v>
      </c>
      <c r="G417" s="5" t="s">
        <v>694</v>
      </c>
      <c r="H417" s="7" t="s">
        <v>778</v>
      </c>
      <c r="J417">
        <v>126864</v>
      </c>
      <c r="L417" s="18" t="str">
        <f t="shared" si="15"/>
        <v>OPAC</v>
      </c>
    </row>
    <row r="418" spans="2:12" ht="13.5">
      <c r="B418" s="1" t="s">
        <v>5</v>
      </c>
      <c r="C418" s="2" t="s">
        <v>324</v>
      </c>
      <c r="D418" s="2" t="s">
        <v>301</v>
      </c>
      <c r="E418" s="2" t="s">
        <v>136</v>
      </c>
      <c r="F418" s="2" t="s">
        <v>6</v>
      </c>
      <c r="G418" s="2" t="s">
        <v>365</v>
      </c>
      <c r="H418" s="7" t="s">
        <v>778</v>
      </c>
      <c r="J418">
        <v>344697</v>
      </c>
      <c r="L418" s="18" t="str">
        <f t="shared" si="15"/>
        <v>OPAC</v>
      </c>
    </row>
    <row r="419" spans="2:12" ht="13.5">
      <c r="B419" s="1" t="s">
        <v>5</v>
      </c>
      <c r="C419" s="2" t="s">
        <v>325</v>
      </c>
      <c r="D419" s="2" t="s">
        <v>326</v>
      </c>
      <c r="E419" s="2" t="s">
        <v>136</v>
      </c>
      <c r="F419" s="2" t="s">
        <v>7</v>
      </c>
      <c r="G419" s="2" t="s">
        <v>696</v>
      </c>
      <c r="H419" s="7" t="s">
        <v>778</v>
      </c>
      <c r="J419">
        <v>883589</v>
      </c>
      <c r="L419" s="18" t="str">
        <f t="shared" si="15"/>
        <v>OPAC</v>
      </c>
    </row>
    <row r="420" spans="2:12" ht="13.5">
      <c r="B420" s="1" t="s">
        <v>5</v>
      </c>
      <c r="C420" s="2" t="s">
        <v>325</v>
      </c>
      <c r="D420" s="2" t="s">
        <v>326</v>
      </c>
      <c r="E420" s="2" t="s">
        <v>136</v>
      </c>
      <c r="F420" s="2" t="s">
        <v>7</v>
      </c>
      <c r="G420" s="5" t="s">
        <v>697</v>
      </c>
      <c r="H420" s="7" t="s">
        <v>778</v>
      </c>
      <c r="J420">
        <v>862551</v>
      </c>
      <c r="L420" s="18" t="str">
        <f t="shared" si="15"/>
        <v>OPAC</v>
      </c>
    </row>
    <row r="421" spans="2:12" ht="27">
      <c r="B421" s="1" t="s">
        <v>5</v>
      </c>
      <c r="C421" s="2" t="s">
        <v>327</v>
      </c>
      <c r="D421" s="2" t="s">
        <v>328</v>
      </c>
      <c r="E421" s="2" t="s">
        <v>136</v>
      </c>
      <c r="F421" s="2" t="s">
        <v>7</v>
      </c>
      <c r="G421" s="2" t="s">
        <v>698</v>
      </c>
      <c r="H421" s="7" t="s">
        <v>778</v>
      </c>
      <c r="I421" t="s">
        <v>760</v>
      </c>
      <c r="L421" s="18" t="str">
        <f>HYPERLINK(I421,"本文へのリンク")</f>
        <v>本文へのリンク</v>
      </c>
    </row>
    <row r="422" spans="2:12" ht="40.5">
      <c r="B422" s="1" t="s">
        <v>5</v>
      </c>
      <c r="C422" s="2" t="s">
        <v>327</v>
      </c>
      <c r="D422" s="2" t="s">
        <v>328</v>
      </c>
      <c r="E422" s="2" t="s">
        <v>136</v>
      </c>
      <c r="F422" s="2" t="s">
        <v>7</v>
      </c>
      <c r="G422" s="5" t="s">
        <v>699</v>
      </c>
      <c r="H422" s="7" t="s">
        <v>778</v>
      </c>
      <c r="I422" t="s">
        <v>735</v>
      </c>
      <c r="L422" s="18" t="str">
        <f>HYPERLINK(I422,"本文へのリンク")</f>
        <v>本文へのリンク</v>
      </c>
    </row>
    <row r="423" spans="2:12" ht="27">
      <c r="B423" s="1" t="s">
        <v>5</v>
      </c>
      <c r="C423" s="2" t="s">
        <v>327</v>
      </c>
      <c r="D423" s="2" t="s">
        <v>328</v>
      </c>
      <c r="E423" s="2" t="s">
        <v>136</v>
      </c>
      <c r="F423" s="2" t="s">
        <v>7</v>
      </c>
      <c r="G423" s="5" t="s">
        <v>700</v>
      </c>
      <c r="H423" s="7" t="s">
        <v>778</v>
      </c>
      <c r="I423" t="s">
        <v>748</v>
      </c>
      <c r="L423" s="18" t="str">
        <f>HYPERLINK(I423,"本文へのリンク")</f>
        <v>本文へのリンク</v>
      </c>
    </row>
    <row r="424" spans="2:12" ht="27">
      <c r="B424" s="1" t="s">
        <v>5</v>
      </c>
      <c r="C424" s="2" t="s">
        <v>329</v>
      </c>
      <c r="D424" s="2" t="s">
        <v>309</v>
      </c>
      <c r="E424" s="2" t="s">
        <v>136</v>
      </c>
      <c r="F424" s="2" t="s">
        <v>6</v>
      </c>
      <c r="G424" s="2" t="s">
        <v>654</v>
      </c>
      <c r="H424" s="7" t="s">
        <v>778</v>
      </c>
      <c r="J424">
        <v>174359</v>
      </c>
      <c r="L424" s="18" t="str">
        <f>HYPERLINK("http://klibs1.kj.yamagata-u.ac.jp/mylimedio/search/search.do?keyword=%23ID%3D"&amp;J424,"OPAC")</f>
        <v>OPAC</v>
      </c>
    </row>
    <row r="425" spans="2:12" ht="27">
      <c r="B425" s="1" t="s">
        <v>5</v>
      </c>
      <c r="C425" s="2" t="s">
        <v>329</v>
      </c>
      <c r="D425" s="2" t="s">
        <v>309</v>
      </c>
      <c r="E425" s="2" t="s">
        <v>136</v>
      </c>
      <c r="F425" s="2" t="s">
        <v>6</v>
      </c>
      <c r="G425" s="5" t="s">
        <v>655</v>
      </c>
      <c r="H425" s="7" t="s">
        <v>778</v>
      </c>
      <c r="J425">
        <v>475160</v>
      </c>
      <c r="L425" s="18" t="str">
        <f>HYPERLINK("http://klibs1.kj.yamagata-u.ac.jp/mylimedio/search/search.do?keyword=%23ID%3D"&amp;J425,"OPAC")</f>
        <v>OPAC</v>
      </c>
    </row>
    <row r="426" spans="2:8" ht="27">
      <c r="B426" s="1" t="s">
        <v>5</v>
      </c>
      <c r="C426" s="2" t="s">
        <v>329</v>
      </c>
      <c r="D426" s="2" t="s">
        <v>309</v>
      </c>
      <c r="E426" s="2" t="s">
        <v>136</v>
      </c>
      <c r="F426" s="2" t="s">
        <v>6</v>
      </c>
      <c r="G426" s="5" t="s">
        <v>656</v>
      </c>
      <c r="H426" s="7" t="s">
        <v>779</v>
      </c>
    </row>
    <row r="427" spans="2:12" ht="27">
      <c r="B427" s="1" t="s">
        <v>5</v>
      </c>
      <c r="C427" s="2" t="s">
        <v>329</v>
      </c>
      <c r="D427" s="2" t="s">
        <v>309</v>
      </c>
      <c r="E427" s="2" t="s">
        <v>136</v>
      </c>
      <c r="F427" s="2" t="s">
        <v>6</v>
      </c>
      <c r="G427" s="5" t="s">
        <v>701</v>
      </c>
      <c r="H427" s="7" t="s">
        <v>778</v>
      </c>
      <c r="J427">
        <v>322711</v>
      </c>
      <c r="L427" s="18" t="str">
        <f>HYPERLINK("http://klibs1.kj.yamagata-u.ac.jp/mylimedio/search/search.do?keyword=%23ID%3D"&amp;J427,"OPAC")</f>
        <v>OPAC</v>
      </c>
    </row>
    <row r="428" spans="2:12" ht="27">
      <c r="B428" s="1" t="s">
        <v>5</v>
      </c>
      <c r="C428" s="2" t="s">
        <v>329</v>
      </c>
      <c r="D428" s="2" t="s">
        <v>309</v>
      </c>
      <c r="E428" s="2" t="s">
        <v>136</v>
      </c>
      <c r="F428" s="2" t="s">
        <v>6</v>
      </c>
      <c r="G428" s="5" t="s">
        <v>702</v>
      </c>
      <c r="H428" s="7" t="s">
        <v>778</v>
      </c>
      <c r="J428">
        <v>779598</v>
      </c>
      <c r="L428" s="18" t="str">
        <f>HYPERLINK("http://klibs1.kj.yamagata-u.ac.jp/mylimedio/search/search.do?keyword=%23ID%3D"&amp;J428,"OPAC")</f>
        <v>OPAC</v>
      </c>
    </row>
    <row r="429" spans="2:8" ht="13.5">
      <c r="B429" s="1" t="s">
        <v>5</v>
      </c>
      <c r="C429" s="2" t="s">
        <v>330</v>
      </c>
      <c r="D429" s="2" t="s">
        <v>331</v>
      </c>
      <c r="E429" s="2" t="s">
        <v>136</v>
      </c>
      <c r="F429" s="2" t="s">
        <v>70</v>
      </c>
      <c r="G429" s="2" t="s">
        <v>688</v>
      </c>
      <c r="H429" s="7" t="s">
        <v>779</v>
      </c>
    </row>
    <row r="430" spans="2:12" ht="27">
      <c r="B430" s="1" t="s">
        <v>5</v>
      </c>
      <c r="C430" s="2" t="s">
        <v>330</v>
      </c>
      <c r="D430" s="2" t="s">
        <v>331</v>
      </c>
      <c r="E430" s="2" t="s">
        <v>136</v>
      </c>
      <c r="F430" s="2" t="s">
        <v>70</v>
      </c>
      <c r="G430" s="5" t="s">
        <v>689</v>
      </c>
      <c r="H430" s="7" t="s">
        <v>778</v>
      </c>
      <c r="J430">
        <v>875906</v>
      </c>
      <c r="L430" s="18" t="str">
        <f>HYPERLINK("http://klibs1.kj.yamagata-u.ac.jp/mylimedio/search/search.do?keyword=%23ID%3D"&amp;J430,"OPAC")</f>
        <v>OPAC</v>
      </c>
    </row>
    <row r="431" spans="2:12" ht="13.5">
      <c r="B431" s="1" t="s">
        <v>5</v>
      </c>
      <c r="C431" s="2" t="s">
        <v>330</v>
      </c>
      <c r="D431" s="2" t="s">
        <v>331</v>
      </c>
      <c r="E431" s="2" t="s">
        <v>136</v>
      </c>
      <c r="F431" s="2" t="s">
        <v>70</v>
      </c>
      <c r="G431" s="5" t="s">
        <v>690</v>
      </c>
      <c r="H431" s="7" t="s">
        <v>778</v>
      </c>
      <c r="J431">
        <v>862929</v>
      </c>
      <c r="L431" s="18" t="str">
        <f>HYPERLINK("http://klibs1.kj.yamagata-u.ac.jp/mylimedio/search/search.do?keyword=%23ID%3D"&amp;J431,"OPAC")</f>
        <v>OPAC</v>
      </c>
    </row>
    <row r="432" spans="2:8" ht="13.5">
      <c r="B432" s="1" t="s">
        <v>5</v>
      </c>
      <c r="C432" s="2" t="s">
        <v>332</v>
      </c>
      <c r="D432" s="2" t="s">
        <v>331</v>
      </c>
      <c r="E432" s="2" t="s">
        <v>136</v>
      </c>
      <c r="F432" s="2" t="s">
        <v>6</v>
      </c>
      <c r="G432" s="2" t="s">
        <v>688</v>
      </c>
      <c r="H432" s="7" t="s">
        <v>779</v>
      </c>
    </row>
    <row r="433" spans="2:12" ht="27">
      <c r="B433" s="1" t="s">
        <v>5</v>
      </c>
      <c r="C433" s="2" t="s">
        <v>332</v>
      </c>
      <c r="D433" s="2" t="s">
        <v>331</v>
      </c>
      <c r="E433" s="2" t="s">
        <v>136</v>
      </c>
      <c r="F433" s="2" t="s">
        <v>6</v>
      </c>
      <c r="G433" s="5" t="s">
        <v>689</v>
      </c>
      <c r="H433" s="7" t="s">
        <v>778</v>
      </c>
      <c r="J433">
        <v>875906</v>
      </c>
      <c r="L433" s="18" t="str">
        <f>HYPERLINK("http://klibs1.kj.yamagata-u.ac.jp/mylimedio/search/search.do?keyword=%23ID%3D"&amp;J433,"OPAC")</f>
        <v>OPAC</v>
      </c>
    </row>
    <row r="434" spans="2:12" ht="13.5">
      <c r="B434" s="1" t="s">
        <v>5</v>
      </c>
      <c r="C434" s="2" t="s">
        <v>332</v>
      </c>
      <c r="D434" s="2" t="s">
        <v>331</v>
      </c>
      <c r="E434" s="2" t="s">
        <v>136</v>
      </c>
      <c r="F434" s="2" t="s">
        <v>6</v>
      </c>
      <c r="G434" s="5" t="s">
        <v>690</v>
      </c>
      <c r="H434" s="7" t="s">
        <v>778</v>
      </c>
      <c r="J434">
        <v>862929</v>
      </c>
      <c r="L434" s="18" t="str">
        <f>HYPERLINK("http://klibs1.kj.yamagata-u.ac.jp/mylimedio/search/search.do?keyword=%23ID%3D"&amp;J434,"OPAC")</f>
        <v>OPAC</v>
      </c>
    </row>
    <row r="435" spans="2:8" ht="13.5">
      <c r="B435" s="1" t="s">
        <v>5</v>
      </c>
      <c r="C435" s="2" t="s">
        <v>333</v>
      </c>
      <c r="D435" s="2" t="s">
        <v>331</v>
      </c>
      <c r="E435" s="2" t="s">
        <v>136</v>
      </c>
      <c r="F435" s="2" t="s">
        <v>7</v>
      </c>
      <c r="G435" s="2" t="s">
        <v>688</v>
      </c>
      <c r="H435" s="7" t="s">
        <v>779</v>
      </c>
    </row>
    <row r="436" spans="2:12" ht="27">
      <c r="B436" s="1" t="s">
        <v>5</v>
      </c>
      <c r="C436" s="2" t="s">
        <v>333</v>
      </c>
      <c r="D436" s="2" t="s">
        <v>331</v>
      </c>
      <c r="E436" s="2" t="s">
        <v>136</v>
      </c>
      <c r="F436" s="2" t="s">
        <v>7</v>
      </c>
      <c r="G436" s="5" t="s">
        <v>689</v>
      </c>
      <c r="H436" s="7" t="s">
        <v>778</v>
      </c>
      <c r="J436">
        <v>875906</v>
      </c>
      <c r="L436" s="18" t="str">
        <f aca="true" t="shared" si="16" ref="L436:L444">HYPERLINK("http://klibs1.kj.yamagata-u.ac.jp/mylimedio/search/search.do?keyword=%23ID%3D"&amp;J436,"OPAC")</f>
        <v>OPAC</v>
      </c>
    </row>
    <row r="437" spans="2:12" ht="13.5">
      <c r="B437" s="1" t="s">
        <v>5</v>
      </c>
      <c r="C437" s="2" t="s">
        <v>333</v>
      </c>
      <c r="D437" s="2" t="s">
        <v>331</v>
      </c>
      <c r="E437" s="2" t="s">
        <v>136</v>
      </c>
      <c r="F437" s="2" t="s">
        <v>7</v>
      </c>
      <c r="G437" s="5" t="s">
        <v>690</v>
      </c>
      <c r="H437" s="7" t="s">
        <v>778</v>
      </c>
      <c r="J437">
        <v>862929</v>
      </c>
      <c r="L437" s="18" t="str">
        <f t="shared" si="16"/>
        <v>OPAC</v>
      </c>
    </row>
    <row r="438" spans="2:12" ht="27">
      <c r="B438" s="1" t="s">
        <v>5</v>
      </c>
      <c r="C438" s="2" t="s">
        <v>334</v>
      </c>
      <c r="D438" s="2" t="s">
        <v>24</v>
      </c>
      <c r="E438" s="2" t="s">
        <v>8</v>
      </c>
      <c r="F438" s="2" t="s">
        <v>7</v>
      </c>
      <c r="G438" s="2" t="s">
        <v>703</v>
      </c>
      <c r="H438" s="7" t="s">
        <v>778</v>
      </c>
      <c r="J438">
        <v>873994</v>
      </c>
      <c r="L438" s="18" t="str">
        <f t="shared" si="16"/>
        <v>OPAC</v>
      </c>
    </row>
    <row r="439" spans="2:12" ht="13.5">
      <c r="B439" s="1" t="s">
        <v>5</v>
      </c>
      <c r="C439" s="2" t="s">
        <v>334</v>
      </c>
      <c r="D439" s="2" t="s">
        <v>24</v>
      </c>
      <c r="E439" s="2" t="s">
        <v>8</v>
      </c>
      <c r="F439" s="2" t="s">
        <v>7</v>
      </c>
      <c r="G439" s="5" t="s">
        <v>704</v>
      </c>
      <c r="H439" s="7" t="s">
        <v>778</v>
      </c>
      <c r="J439">
        <v>737483</v>
      </c>
      <c r="L439" s="18" t="str">
        <f t="shared" si="16"/>
        <v>OPAC</v>
      </c>
    </row>
    <row r="440" spans="2:12" ht="13.5">
      <c r="B440" s="1" t="s">
        <v>5</v>
      </c>
      <c r="C440" s="2" t="s">
        <v>335</v>
      </c>
      <c r="D440" s="2" t="s">
        <v>336</v>
      </c>
      <c r="E440" s="2" t="s">
        <v>27</v>
      </c>
      <c r="F440" s="2" t="s">
        <v>7</v>
      </c>
      <c r="G440" s="2" t="s">
        <v>705</v>
      </c>
      <c r="H440" s="7" t="s">
        <v>778</v>
      </c>
      <c r="J440">
        <v>834534</v>
      </c>
      <c r="L440" s="18" t="str">
        <f t="shared" si="16"/>
        <v>OPAC</v>
      </c>
    </row>
    <row r="441" spans="2:12" ht="13.5">
      <c r="B441" s="1" t="s">
        <v>5</v>
      </c>
      <c r="C441" s="2" t="s">
        <v>335</v>
      </c>
      <c r="D441" s="2" t="s">
        <v>336</v>
      </c>
      <c r="E441" s="2" t="s">
        <v>27</v>
      </c>
      <c r="F441" s="2" t="s">
        <v>7</v>
      </c>
      <c r="G441" s="5" t="s">
        <v>706</v>
      </c>
      <c r="H441" s="7" t="s">
        <v>778</v>
      </c>
      <c r="J441">
        <v>139697</v>
      </c>
      <c r="L441" s="18" t="str">
        <f t="shared" si="16"/>
        <v>OPAC</v>
      </c>
    </row>
    <row r="442" spans="2:12" ht="13.5">
      <c r="B442" s="1" t="s">
        <v>5</v>
      </c>
      <c r="C442" s="2" t="s">
        <v>335</v>
      </c>
      <c r="D442" s="2" t="s">
        <v>336</v>
      </c>
      <c r="E442" s="2" t="s">
        <v>27</v>
      </c>
      <c r="F442" s="2" t="s">
        <v>7</v>
      </c>
      <c r="G442" s="5" t="s">
        <v>707</v>
      </c>
      <c r="H442" s="7" t="s">
        <v>778</v>
      </c>
      <c r="J442">
        <v>45367</v>
      </c>
      <c r="L442" s="18" t="str">
        <f t="shared" si="16"/>
        <v>OPAC</v>
      </c>
    </row>
    <row r="443" spans="2:12" ht="13.5">
      <c r="B443" s="1" t="s">
        <v>5</v>
      </c>
      <c r="C443" s="2" t="s">
        <v>335</v>
      </c>
      <c r="D443" s="2" t="s">
        <v>336</v>
      </c>
      <c r="E443" s="2" t="s">
        <v>27</v>
      </c>
      <c r="F443" s="2" t="s">
        <v>7</v>
      </c>
      <c r="G443" s="5" t="s">
        <v>708</v>
      </c>
      <c r="H443" s="7" t="s">
        <v>778</v>
      </c>
      <c r="J443">
        <v>844856</v>
      </c>
      <c r="L443" s="18" t="str">
        <f t="shared" si="16"/>
        <v>OPAC</v>
      </c>
    </row>
    <row r="444" spans="2:12" ht="27">
      <c r="B444" s="1" t="s">
        <v>5</v>
      </c>
      <c r="C444" s="2" t="s">
        <v>337</v>
      </c>
      <c r="D444" s="2" t="s">
        <v>338</v>
      </c>
      <c r="E444" s="2" t="s">
        <v>27</v>
      </c>
      <c r="F444" s="2" t="s">
        <v>7</v>
      </c>
      <c r="G444" s="2" t="s">
        <v>366</v>
      </c>
      <c r="H444" s="7" t="s">
        <v>778</v>
      </c>
      <c r="J444">
        <v>333180</v>
      </c>
      <c r="L444" s="18" t="str">
        <f t="shared" si="16"/>
        <v>OPAC</v>
      </c>
    </row>
    <row r="445" spans="2:12" ht="13.5">
      <c r="B445" s="1" t="s">
        <v>5</v>
      </c>
      <c r="C445" s="2" t="s">
        <v>339</v>
      </c>
      <c r="D445" s="2" t="s">
        <v>340</v>
      </c>
      <c r="E445" s="2" t="s">
        <v>27</v>
      </c>
      <c r="F445" s="2" t="s">
        <v>7</v>
      </c>
      <c r="G445" s="2" t="s">
        <v>367</v>
      </c>
      <c r="H445" s="7" t="s">
        <v>778</v>
      </c>
      <c r="J445">
        <v>730951</v>
      </c>
      <c r="K445">
        <v>7</v>
      </c>
      <c r="L445" s="18" t="str">
        <f>HYPERLINK("http://klibs1.kj.yamagata-u.ac.jp/mylimedio/search/search.do?keyword=%23ID%3D"&amp;J445,"工学部図書館に所蔵あり")</f>
        <v>工学部図書館に所蔵あり</v>
      </c>
    </row>
    <row r="446" spans="2:12" ht="13.5">
      <c r="B446" s="1" t="s">
        <v>5</v>
      </c>
      <c r="C446" s="2" t="s">
        <v>341</v>
      </c>
      <c r="D446" s="2" t="s">
        <v>157</v>
      </c>
      <c r="E446" s="2" t="s">
        <v>62</v>
      </c>
      <c r="F446" s="2" t="s">
        <v>6</v>
      </c>
      <c r="G446" s="2" t="s">
        <v>368</v>
      </c>
      <c r="H446" s="7" t="s">
        <v>778</v>
      </c>
      <c r="J446">
        <v>721833</v>
      </c>
      <c r="K446">
        <v>7</v>
      </c>
      <c r="L446" s="18" t="str">
        <f>HYPERLINK("http://klibs1.kj.yamagata-u.ac.jp/mylimedio/search/search.do?keyword=%23ID%3D"&amp;J446,"工学部図書館に所蔵あり")</f>
        <v>工学部図書館に所蔵あり</v>
      </c>
    </row>
    <row r="447" spans="2:12" ht="13.5">
      <c r="B447" s="1" t="s">
        <v>5</v>
      </c>
      <c r="C447" s="2" t="s">
        <v>342</v>
      </c>
      <c r="D447" s="2" t="s">
        <v>343</v>
      </c>
      <c r="E447" s="2" t="s">
        <v>62</v>
      </c>
      <c r="F447" s="2" t="s">
        <v>6</v>
      </c>
      <c r="G447" s="2" t="s">
        <v>709</v>
      </c>
      <c r="H447" s="7" t="s">
        <v>778</v>
      </c>
      <c r="J447">
        <v>73863</v>
      </c>
      <c r="L447" s="18" t="str">
        <f aca="true" t="shared" si="17" ref="L447:L458">HYPERLINK("http://klibs1.kj.yamagata-u.ac.jp/mylimedio/search/search.do?keyword=%23ID%3D"&amp;J447,"OPAC")</f>
        <v>OPAC</v>
      </c>
    </row>
    <row r="448" spans="2:12" ht="13.5">
      <c r="B448" s="1" t="s">
        <v>5</v>
      </c>
      <c r="C448" s="2" t="s">
        <v>342</v>
      </c>
      <c r="D448" s="2" t="s">
        <v>343</v>
      </c>
      <c r="E448" s="2" t="s">
        <v>62</v>
      </c>
      <c r="F448" s="2" t="s">
        <v>6</v>
      </c>
      <c r="G448" s="5" t="s">
        <v>710</v>
      </c>
      <c r="H448" s="7" t="s">
        <v>778</v>
      </c>
      <c r="J448">
        <v>779685</v>
      </c>
      <c r="L448" s="18" t="str">
        <f t="shared" si="17"/>
        <v>OPAC</v>
      </c>
    </row>
    <row r="449" spans="2:12" ht="13.5">
      <c r="B449" s="1" t="s">
        <v>5</v>
      </c>
      <c r="C449" s="2" t="s">
        <v>345</v>
      </c>
      <c r="D449" s="2" t="s">
        <v>344</v>
      </c>
      <c r="E449" s="2" t="s">
        <v>62</v>
      </c>
      <c r="F449" s="2" t="s">
        <v>6</v>
      </c>
      <c r="G449" s="2" t="s">
        <v>711</v>
      </c>
      <c r="H449" s="7" t="s">
        <v>778</v>
      </c>
      <c r="J449">
        <v>847112</v>
      </c>
      <c r="L449" s="18" t="str">
        <f t="shared" si="17"/>
        <v>OPAC</v>
      </c>
    </row>
    <row r="450" spans="2:12" ht="27">
      <c r="B450" s="1" t="s">
        <v>5</v>
      </c>
      <c r="C450" s="2" t="s">
        <v>345</v>
      </c>
      <c r="D450" s="2" t="s">
        <v>344</v>
      </c>
      <c r="E450" s="2" t="s">
        <v>62</v>
      </c>
      <c r="F450" s="2" t="s">
        <v>6</v>
      </c>
      <c r="G450" s="5" t="s">
        <v>712</v>
      </c>
      <c r="H450" s="7" t="s">
        <v>778</v>
      </c>
      <c r="J450">
        <v>742503</v>
      </c>
      <c r="L450" s="18" t="str">
        <f t="shared" si="17"/>
        <v>OPAC</v>
      </c>
    </row>
    <row r="451" spans="2:12" ht="27">
      <c r="B451" s="1" t="s">
        <v>5</v>
      </c>
      <c r="C451" s="2" t="s">
        <v>346</v>
      </c>
      <c r="D451" s="2" t="s">
        <v>347</v>
      </c>
      <c r="E451" s="2" t="s">
        <v>62</v>
      </c>
      <c r="F451" s="2" t="s">
        <v>7</v>
      </c>
      <c r="G451" s="2" t="s">
        <v>713</v>
      </c>
      <c r="H451" s="7" t="s">
        <v>778</v>
      </c>
      <c r="J451">
        <v>322708</v>
      </c>
      <c r="L451" s="18" t="str">
        <f t="shared" si="17"/>
        <v>OPAC</v>
      </c>
    </row>
    <row r="452" spans="2:12" ht="27">
      <c r="B452" s="1" t="s">
        <v>5</v>
      </c>
      <c r="C452" s="2" t="s">
        <v>346</v>
      </c>
      <c r="D452" s="2" t="s">
        <v>347</v>
      </c>
      <c r="E452" s="2" t="s">
        <v>62</v>
      </c>
      <c r="F452" s="2" t="s">
        <v>7</v>
      </c>
      <c r="G452" s="5" t="s">
        <v>757</v>
      </c>
      <c r="H452" s="7" t="s">
        <v>778</v>
      </c>
      <c r="J452">
        <v>754746</v>
      </c>
      <c r="L452" s="18" t="str">
        <f t="shared" si="17"/>
        <v>OPAC</v>
      </c>
    </row>
    <row r="453" spans="2:12" ht="27">
      <c r="B453" s="1" t="s">
        <v>5</v>
      </c>
      <c r="C453" s="2" t="s">
        <v>346</v>
      </c>
      <c r="D453" s="2" t="s">
        <v>347</v>
      </c>
      <c r="E453" s="2" t="s">
        <v>62</v>
      </c>
      <c r="F453" s="2" t="s">
        <v>7</v>
      </c>
      <c r="G453" s="5" t="s">
        <v>758</v>
      </c>
      <c r="H453" s="7" t="s">
        <v>778</v>
      </c>
      <c r="J453">
        <v>793921</v>
      </c>
      <c r="L453" s="18" t="str">
        <f t="shared" si="17"/>
        <v>OPAC</v>
      </c>
    </row>
    <row r="454" spans="2:12" ht="27">
      <c r="B454" s="1" t="s">
        <v>5</v>
      </c>
      <c r="C454" s="2" t="s">
        <v>346</v>
      </c>
      <c r="D454" s="2" t="s">
        <v>347</v>
      </c>
      <c r="E454" s="2" t="s">
        <v>62</v>
      </c>
      <c r="F454" s="2" t="s">
        <v>7</v>
      </c>
      <c r="G454" s="5" t="s">
        <v>759</v>
      </c>
      <c r="H454" s="7" t="s">
        <v>778</v>
      </c>
      <c r="J454">
        <v>750258</v>
      </c>
      <c r="L454" s="18" t="str">
        <f t="shared" si="17"/>
        <v>OPAC</v>
      </c>
    </row>
    <row r="455" spans="2:12" ht="13.5">
      <c r="B455" s="1" t="s">
        <v>5</v>
      </c>
      <c r="C455" s="2" t="s">
        <v>346</v>
      </c>
      <c r="D455" s="2" t="s">
        <v>347</v>
      </c>
      <c r="E455" s="2" t="s">
        <v>62</v>
      </c>
      <c r="F455" s="2" t="s">
        <v>7</v>
      </c>
      <c r="G455" s="5" t="s">
        <v>705</v>
      </c>
      <c r="H455" s="7" t="s">
        <v>778</v>
      </c>
      <c r="J455">
        <v>834534</v>
      </c>
      <c r="L455" s="18" t="str">
        <f t="shared" si="17"/>
        <v>OPAC</v>
      </c>
    </row>
    <row r="456" spans="2:12" ht="13.5">
      <c r="B456" s="1" t="s">
        <v>5</v>
      </c>
      <c r="C456" s="2" t="s">
        <v>348</v>
      </c>
      <c r="D456" s="2" t="s">
        <v>347</v>
      </c>
      <c r="E456" s="2" t="s">
        <v>62</v>
      </c>
      <c r="F456" s="2" t="s">
        <v>7</v>
      </c>
      <c r="G456" s="2" t="s">
        <v>714</v>
      </c>
      <c r="H456" s="7" t="s">
        <v>778</v>
      </c>
      <c r="J456">
        <v>297240</v>
      </c>
      <c r="L456" s="18" t="str">
        <f t="shared" si="17"/>
        <v>OPAC</v>
      </c>
    </row>
    <row r="457" spans="2:12" ht="13.5">
      <c r="B457" s="1" t="s">
        <v>5</v>
      </c>
      <c r="C457" s="2" t="s">
        <v>348</v>
      </c>
      <c r="D457" s="2" t="s">
        <v>347</v>
      </c>
      <c r="E457" s="2" t="s">
        <v>62</v>
      </c>
      <c r="F457" s="2" t="s">
        <v>7</v>
      </c>
      <c r="G457" s="5" t="s">
        <v>715</v>
      </c>
      <c r="H457" s="7" t="s">
        <v>778</v>
      </c>
      <c r="J457">
        <v>342038</v>
      </c>
      <c r="L457" s="18" t="str">
        <f t="shared" si="17"/>
        <v>OPAC</v>
      </c>
    </row>
    <row r="458" spans="2:12" ht="13.5">
      <c r="B458" s="1" t="s">
        <v>5</v>
      </c>
      <c r="C458" s="2" t="s">
        <v>348</v>
      </c>
      <c r="D458" s="2" t="s">
        <v>347</v>
      </c>
      <c r="E458" s="2" t="s">
        <v>62</v>
      </c>
      <c r="F458" s="2" t="s">
        <v>7</v>
      </c>
      <c r="G458" s="5" t="s">
        <v>716</v>
      </c>
      <c r="H458" s="7" t="s">
        <v>778</v>
      </c>
      <c r="J458">
        <v>141729</v>
      </c>
      <c r="L458" s="18" t="str">
        <f t="shared" si="17"/>
        <v>OPAC</v>
      </c>
    </row>
    <row r="459" spans="2:12" ht="13.5">
      <c r="B459" s="1" t="s">
        <v>5</v>
      </c>
      <c r="C459" s="2" t="s">
        <v>348</v>
      </c>
      <c r="D459" s="2" t="s">
        <v>347</v>
      </c>
      <c r="E459" s="2" t="s">
        <v>62</v>
      </c>
      <c r="F459" s="2" t="s">
        <v>7</v>
      </c>
      <c r="G459" s="5" t="s">
        <v>717</v>
      </c>
      <c r="H459" s="7" t="s">
        <v>778</v>
      </c>
      <c r="J459">
        <v>768313</v>
      </c>
      <c r="K459">
        <v>7</v>
      </c>
      <c r="L459" s="18" t="str">
        <f>HYPERLINK("http://klibs1.kj.yamagata-u.ac.jp/mylimedio/search/search.do?keyword=%23ID%3D"&amp;J459,"工学部図書館に所蔵あり")</f>
        <v>工学部図書館に所蔵あり</v>
      </c>
    </row>
    <row r="460" spans="2:12" ht="27">
      <c r="B460" s="1" t="s">
        <v>5</v>
      </c>
      <c r="C460" s="2" t="s">
        <v>349</v>
      </c>
      <c r="D460" s="2" t="s">
        <v>157</v>
      </c>
      <c r="E460" s="2" t="s">
        <v>62</v>
      </c>
      <c r="F460" s="2" t="s">
        <v>7</v>
      </c>
      <c r="G460" s="2" t="s">
        <v>361</v>
      </c>
      <c r="H460" s="7" t="s">
        <v>778</v>
      </c>
      <c r="J460">
        <v>875601</v>
      </c>
      <c r="L460" s="18" t="str">
        <f>HYPERLINK("http://klibs1.kj.yamagata-u.ac.jp/mylimedio/search/search.do?keyword=%23ID%3D"&amp;J460,"OPAC")</f>
        <v>OPAC</v>
      </c>
    </row>
    <row r="461" spans="2:12" ht="13.5">
      <c r="B461" s="1" t="s">
        <v>5</v>
      </c>
      <c r="C461" s="2" t="s">
        <v>350</v>
      </c>
      <c r="D461" s="2" t="s">
        <v>338</v>
      </c>
      <c r="E461" s="2" t="s">
        <v>62</v>
      </c>
      <c r="F461" s="2" t="s">
        <v>7</v>
      </c>
      <c r="G461" s="2" t="s">
        <v>369</v>
      </c>
      <c r="H461" s="7" t="s">
        <v>778</v>
      </c>
      <c r="J461">
        <v>883428</v>
      </c>
      <c r="L461" s="18" t="str">
        <f>HYPERLINK("http://klibs1.kj.yamagata-u.ac.jp/mylimedio/search/search.do?keyword=%23ID%3D"&amp;J461,"OPAC")</f>
        <v>OPAC</v>
      </c>
    </row>
    <row r="462" spans="2:12" ht="27">
      <c r="B462" s="1" t="s">
        <v>5</v>
      </c>
      <c r="C462" s="2" t="s">
        <v>351</v>
      </c>
      <c r="D462" s="2" t="s">
        <v>352</v>
      </c>
      <c r="E462" s="2" t="s">
        <v>136</v>
      </c>
      <c r="F462" s="2" t="s">
        <v>7</v>
      </c>
      <c r="G462" s="19" t="s">
        <v>771</v>
      </c>
      <c r="H462" s="7" t="s">
        <v>778</v>
      </c>
      <c r="I462" s="17" t="s">
        <v>743</v>
      </c>
      <c r="L462" s="18" t="str">
        <f>HYPERLINK(I462,"本文へのリンク")</f>
        <v>本文へのリンク</v>
      </c>
    </row>
    <row r="463" spans="2:12" ht="27">
      <c r="B463" s="1" t="s">
        <v>5</v>
      </c>
      <c r="C463" s="2" t="s">
        <v>351</v>
      </c>
      <c r="D463" s="2" t="s">
        <v>352</v>
      </c>
      <c r="E463" s="2" t="s">
        <v>136</v>
      </c>
      <c r="F463" s="2" t="s">
        <v>7</v>
      </c>
      <c r="G463" s="19" t="s">
        <v>772</v>
      </c>
      <c r="H463" s="7" t="s">
        <v>778</v>
      </c>
      <c r="I463" s="17" t="s">
        <v>738</v>
      </c>
      <c r="L463" s="18" t="str">
        <f>HYPERLINK(I463,"本文へのリンク")</f>
        <v>本文へのリンク</v>
      </c>
    </row>
    <row r="464" spans="2:12" ht="27">
      <c r="B464" s="1" t="s">
        <v>5</v>
      </c>
      <c r="C464" s="2" t="s">
        <v>351</v>
      </c>
      <c r="D464" s="2" t="s">
        <v>352</v>
      </c>
      <c r="E464" s="2" t="s">
        <v>136</v>
      </c>
      <c r="F464" s="2" t="s">
        <v>7</v>
      </c>
      <c r="G464" s="19" t="s">
        <v>773</v>
      </c>
      <c r="H464" s="7" t="s">
        <v>778</v>
      </c>
      <c r="I464" s="17" t="s">
        <v>744</v>
      </c>
      <c r="L464" s="18" t="str">
        <f>HYPERLINK(I464,"本文へのリンク")</f>
        <v>本文へのリンク</v>
      </c>
    </row>
    <row r="465" spans="2:12" ht="27">
      <c r="B465" s="1" t="s">
        <v>5</v>
      </c>
      <c r="C465" s="2" t="s">
        <v>351</v>
      </c>
      <c r="D465" s="2" t="s">
        <v>352</v>
      </c>
      <c r="E465" s="2" t="s">
        <v>136</v>
      </c>
      <c r="F465" s="2" t="s">
        <v>7</v>
      </c>
      <c r="G465" s="19" t="s">
        <v>774</v>
      </c>
      <c r="H465" s="7" t="s">
        <v>778</v>
      </c>
      <c r="I465" s="17" t="s">
        <v>775</v>
      </c>
      <c r="L465" s="18" t="str">
        <f>HYPERLINK(I465,"本文へのリンク")</f>
        <v>本文へのリンク</v>
      </c>
    </row>
    <row r="466" spans="2:12" ht="27">
      <c r="B466" s="1" t="s">
        <v>5</v>
      </c>
      <c r="C466" s="2" t="s">
        <v>351</v>
      </c>
      <c r="D466" s="2" t="s">
        <v>352</v>
      </c>
      <c r="E466" s="2" t="s">
        <v>136</v>
      </c>
      <c r="F466" s="2" t="s">
        <v>7</v>
      </c>
      <c r="G466" s="5" t="s">
        <v>718</v>
      </c>
      <c r="H466" s="7" t="s">
        <v>778</v>
      </c>
      <c r="J466">
        <v>647488</v>
      </c>
      <c r="L466" s="18" t="str">
        <f>HYPERLINK("http://klibs1.kj.yamagata-u.ac.jp/mylimedio/search/search.do?keyword=%23ID%3D"&amp;J466,"OPAC")</f>
        <v>OPAC</v>
      </c>
    </row>
    <row r="467" spans="2:12" ht="27">
      <c r="B467" s="1" t="s">
        <v>5</v>
      </c>
      <c r="C467" s="2" t="s">
        <v>353</v>
      </c>
      <c r="D467" s="2" t="s">
        <v>354</v>
      </c>
      <c r="E467" s="2" t="s">
        <v>136</v>
      </c>
      <c r="F467" s="2" t="s">
        <v>7</v>
      </c>
      <c r="G467" s="19" t="s">
        <v>776</v>
      </c>
      <c r="H467" s="7" t="s">
        <v>778</v>
      </c>
      <c r="I467" s="17" t="s">
        <v>746</v>
      </c>
      <c r="L467" s="18" t="str">
        <f>HYPERLINK(I467,"本文へのリンク")</f>
        <v>本文へのリンク</v>
      </c>
    </row>
    <row r="468" spans="2:12" ht="27">
      <c r="B468" s="1" t="s">
        <v>5</v>
      </c>
      <c r="C468" s="2" t="s">
        <v>353</v>
      </c>
      <c r="D468" s="2" t="s">
        <v>354</v>
      </c>
      <c r="E468" s="2" t="s">
        <v>136</v>
      </c>
      <c r="F468" s="2" t="s">
        <v>7</v>
      </c>
      <c r="G468" s="19" t="s">
        <v>777</v>
      </c>
      <c r="H468" s="7" t="s">
        <v>778</v>
      </c>
      <c r="I468" s="17" t="s">
        <v>736</v>
      </c>
      <c r="L468" s="18" t="str">
        <f>HYPERLINK(I468,"本文へのリンク")</f>
        <v>本文へのリンク</v>
      </c>
    </row>
    <row r="469" spans="2:8" ht="27">
      <c r="B469" s="1" t="s">
        <v>5</v>
      </c>
      <c r="C469" s="2" t="s">
        <v>353</v>
      </c>
      <c r="D469" s="2" t="s">
        <v>354</v>
      </c>
      <c r="E469" s="2" t="s">
        <v>136</v>
      </c>
      <c r="F469" s="2" t="s">
        <v>7</v>
      </c>
      <c r="G469" s="5" t="s">
        <v>725</v>
      </c>
      <c r="H469" s="7" t="s">
        <v>779</v>
      </c>
    </row>
    <row r="470" spans="2:8" ht="27">
      <c r="B470" s="1" t="s">
        <v>5</v>
      </c>
      <c r="C470" s="2" t="s">
        <v>353</v>
      </c>
      <c r="D470" s="2" t="s">
        <v>354</v>
      </c>
      <c r="E470" s="2" t="s">
        <v>136</v>
      </c>
      <c r="F470" s="2" t="s">
        <v>7</v>
      </c>
      <c r="G470" s="5" t="s">
        <v>726</v>
      </c>
      <c r="H470" s="7" t="s">
        <v>779</v>
      </c>
    </row>
    <row r="471" spans="2:8" ht="27">
      <c r="B471" s="1" t="s">
        <v>5</v>
      </c>
      <c r="C471" s="2" t="s">
        <v>353</v>
      </c>
      <c r="D471" s="2" t="s">
        <v>354</v>
      </c>
      <c r="E471" s="2" t="s">
        <v>136</v>
      </c>
      <c r="F471" s="2" t="s">
        <v>7</v>
      </c>
      <c r="G471" s="5" t="s">
        <v>727</v>
      </c>
      <c r="H471" s="7" t="s">
        <v>779</v>
      </c>
    </row>
    <row r="472" spans="2:12" ht="27">
      <c r="B472" s="1" t="s">
        <v>5</v>
      </c>
      <c r="C472" s="2" t="s">
        <v>353</v>
      </c>
      <c r="D472" s="2" t="s">
        <v>354</v>
      </c>
      <c r="E472" s="2" t="s">
        <v>136</v>
      </c>
      <c r="F472" s="2" t="s">
        <v>7</v>
      </c>
      <c r="G472" s="5" t="s">
        <v>719</v>
      </c>
      <c r="H472" s="7" t="s">
        <v>778</v>
      </c>
      <c r="J472">
        <v>135499</v>
      </c>
      <c r="L472" s="18" t="str">
        <f>HYPERLINK("http://klibs1.kj.yamagata-u.ac.jp/mylimedio/search/search.do?keyword=%23ID%3D"&amp;J472,"OPAC")</f>
        <v>OPAC</v>
      </c>
    </row>
    <row r="473" spans="2:12" ht="13.5">
      <c r="B473" s="1" t="s">
        <v>5</v>
      </c>
      <c r="C473" s="2" t="s">
        <v>355</v>
      </c>
      <c r="D473" s="2" t="s">
        <v>356</v>
      </c>
      <c r="E473" s="2" t="s">
        <v>136</v>
      </c>
      <c r="F473" s="2" t="s">
        <v>7</v>
      </c>
      <c r="G473" s="2" t="s">
        <v>720</v>
      </c>
      <c r="H473" s="7" t="s">
        <v>778</v>
      </c>
      <c r="I473" t="s">
        <v>743</v>
      </c>
      <c r="L473" s="18" t="str">
        <f>HYPERLINK(I473,"本文へのリンク")</f>
        <v>本文へのリンク</v>
      </c>
    </row>
    <row r="474" spans="2:12" ht="13.5">
      <c r="B474" s="1" t="s">
        <v>5</v>
      </c>
      <c r="C474" s="2" t="s">
        <v>355</v>
      </c>
      <c r="D474" s="2" t="s">
        <v>356</v>
      </c>
      <c r="E474" s="2" t="s">
        <v>136</v>
      </c>
      <c r="F474" s="2" t="s">
        <v>7</v>
      </c>
      <c r="G474" s="5" t="s">
        <v>721</v>
      </c>
      <c r="H474" s="7" t="s">
        <v>778</v>
      </c>
      <c r="I474" t="s">
        <v>744</v>
      </c>
      <c r="L474" s="18" t="str">
        <f>HYPERLINK(I474,"本文へのリンク")</f>
        <v>本文へのリンク</v>
      </c>
    </row>
    <row r="475" spans="2:12" ht="13.5">
      <c r="B475" s="1" t="s">
        <v>5</v>
      </c>
      <c r="C475" s="2" t="s">
        <v>355</v>
      </c>
      <c r="D475" s="2" t="s">
        <v>356</v>
      </c>
      <c r="E475" s="2" t="s">
        <v>136</v>
      </c>
      <c r="F475" s="2" t="s">
        <v>7</v>
      </c>
      <c r="G475" s="5" t="s">
        <v>722</v>
      </c>
      <c r="H475" s="7" t="s">
        <v>778</v>
      </c>
      <c r="I475" t="s">
        <v>745</v>
      </c>
      <c r="L475" s="18" t="str">
        <f>HYPERLINK(I475,"本文へのリンク")</f>
        <v>本文へのリンク</v>
      </c>
    </row>
    <row r="476" spans="2:12" ht="13.5">
      <c r="B476" s="1" t="s">
        <v>5</v>
      </c>
      <c r="C476" s="2" t="s">
        <v>357</v>
      </c>
      <c r="D476" s="2" t="s">
        <v>358</v>
      </c>
      <c r="E476" s="2" t="s">
        <v>136</v>
      </c>
      <c r="F476" s="2" t="s">
        <v>7</v>
      </c>
      <c r="G476" s="2" t="s">
        <v>723</v>
      </c>
      <c r="H476" s="7" t="s">
        <v>778</v>
      </c>
      <c r="I476" t="s">
        <v>740</v>
      </c>
      <c r="L476" s="18" t="str">
        <f>HYPERLINK(I476,"本文へのリンク")</f>
        <v>本文へのリンク</v>
      </c>
    </row>
    <row r="477" spans="2:12" ht="13.5">
      <c r="B477" s="1" t="s">
        <v>5</v>
      </c>
      <c r="C477" s="2" t="s">
        <v>357</v>
      </c>
      <c r="D477" s="2" t="s">
        <v>358</v>
      </c>
      <c r="E477" s="2" t="s">
        <v>136</v>
      </c>
      <c r="F477" s="2" t="s">
        <v>7</v>
      </c>
      <c r="G477" s="5" t="s">
        <v>724</v>
      </c>
      <c r="H477" s="7" t="s">
        <v>778</v>
      </c>
      <c r="I477" t="s">
        <v>742</v>
      </c>
      <c r="L477" s="18" t="str">
        <f>HYPERLINK(I477,"本文へのリンク")</f>
        <v>本文へのリンク</v>
      </c>
    </row>
  </sheetData>
  <sheetProtection/>
  <autoFilter ref="B5:L477"/>
  <hyperlinks>
    <hyperlink ref="I462" r:id="rId1" display="http://www.mext.go.jp/component/a_menu/education/micro_detail/__icsFiles/afieldfile/2019/03/18/1387018_004.pdf"/>
    <hyperlink ref="I464" r:id="rId2" display="http://www.mext.go.jp/component/a_menu/education/micro_detail/__icsFiles/afieldfile/2019/03/18/1387018_001.pdf"/>
    <hyperlink ref="I465" r:id="rId3" display="http://www.mext.go.jp/component/a_menu/education/micro_detail/__icsFiles/afieldfile/2019/03/28/1407073_01_1_1.pdf"/>
    <hyperlink ref="I463" r:id="rId4" display="http://www.mext.go.jp/component/a_menu/education/micro_detail/__icsFiles/afieldfile/2019/03/28/1407073_05_1_1.pdf"/>
    <hyperlink ref="I467" r:id="rId5" display="http://www.mext.go.jp/component/a_menu/education/micro_detail/__icsFiles/afieldfile/2019/03/18/1413522_002.pdf"/>
    <hyperlink ref="I468" r:id="rId6" display="http://www.mext.go.jp/component/a_menu/education/micro_detail/__icsFiles/afieldfile/2018/07/11/1384661_6_1_2.pdf"/>
  </hyperlinks>
  <printOptions/>
  <pageMargins left="0.7" right="0.7" top="0.75" bottom="0.75" header="0.3" footer="0.3"/>
  <pageSetup horizontalDpi="600" verticalDpi="600" orientation="portrait" paperSize="9" r:id="rId7"/>
  <ignoredErrors>
    <ignoredError sqref="L274:L291 L459 L294:L299 L379 L300:L325 L466 L173:L271 L14 L38:L44 L36" formula="1"/>
    <ignoredError sqref="K293:K299 K36 K27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kjlib10</dc:creator>
  <cp:keywords/>
  <dc:description/>
  <cp:lastModifiedBy>Windows ユーザー</cp:lastModifiedBy>
  <dcterms:created xsi:type="dcterms:W3CDTF">2019-05-13T05:17:05Z</dcterms:created>
  <dcterms:modified xsi:type="dcterms:W3CDTF">2019-09-19T01:39:34Z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