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Sheet1!$B$5:$K$263</definedName>
  </definedNames>
  <calcPr calcId="145621" concurrentCalc="0"/>
</workbook>
</file>

<file path=xl/calcChain.xml><?xml version="1.0" encoding="utf-8"?>
<calcChain xmlns="http://schemas.openxmlformats.org/spreadsheetml/2006/main">
  <c r="K263" i="1" l="1"/>
  <c r="K262" i="1"/>
  <c r="K255" i="1"/>
  <c r="K253" i="1"/>
  <c r="K249" i="1"/>
  <c r="K247" i="1"/>
  <c r="K244" i="1"/>
  <c r="K237" i="1"/>
  <c r="K236" i="1"/>
  <c r="K235" i="1"/>
  <c r="K234" i="1"/>
  <c r="K213" i="1"/>
  <c r="K211" i="1"/>
  <c r="K209" i="1"/>
  <c r="K208" i="1"/>
  <c r="K203" i="1"/>
  <c r="K200" i="1"/>
  <c r="K198" i="1"/>
  <c r="K197" i="1"/>
  <c r="K194" i="1"/>
  <c r="K183" i="1"/>
  <c r="K178" i="1"/>
  <c r="K167" i="1"/>
  <c r="K166" i="1"/>
  <c r="K153" i="1"/>
  <c r="K152" i="1"/>
  <c r="K137" i="1"/>
  <c r="K135" i="1"/>
  <c r="K131" i="1"/>
  <c r="K128" i="1"/>
  <c r="K127" i="1"/>
  <c r="K126" i="1"/>
  <c r="K125" i="1"/>
  <c r="K122" i="1"/>
  <c r="K121" i="1"/>
  <c r="K120" i="1"/>
  <c r="K119" i="1"/>
  <c r="K115" i="1"/>
  <c r="K114" i="1"/>
  <c r="K108" i="1"/>
  <c r="K107" i="1"/>
  <c r="K92" i="1"/>
  <c r="K91" i="1"/>
  <c r="K90" i="1"/>
  <c r="K82" i="1"/>
  <c r="K79" i="1"/>
  <c r="K78" i="1"/>
  <c r="K76" i="1"/>
  <c r="K69" i="1"/>
  <c r="K63" i="1"/>
  <c r="K62" i="1"/>
  <c r="K61" i="1"/>
  <c r="K60" i="1"/>
  <c r="K59" i="1"/>
  <c r="K58" i="1"/>
  <c r="K57" i="1"/>
  <c r="K56" i="1"/>
  <c r="K54" i="1"/>
  <c r="K53" i="1"/>
  <c r="K50" i="1"/>
  <c r="K45" i="1"/>
  <c r="K44" i="1"/>
  <c r="K43" i="1"/>
  <c r="K42" i="1"/>
  <c r="K33" i="1"/>
  <c r="K32" i="1"/>
  <c r="K31" i="1"/>
  <c r="K28" i="1"/>
  <c r="K27" i="1"/>
  <c r="K26" i="1"/>
  <c r="K34" i="1"/>
  <c r="K261" i="1"/>
  <c r="K156" i="1"/>
  <c r="K155" i="1"/>
  <c r="K154" i="1"/>
  <c r="K142" i="1"/>
  <c r="K30" i="1"/>
  <c r="K29" i="1"/>
  <c r="K25" i="1"/>
  <c r="K24" i="1"/>
  <c r="K23" i="1"/>
  <c r="K22" i="1"/>
  <c r="K21" i="1"/>
  <c r="K151" i="1"/>
  <c r="K150" i="1"/>
  <c r="K20" i="1"/>
  <c r="K149" i="1"/>
  <c r="K19" i="1"/>
  <c r="K8" i="1"/>
  <c r="K18" i="1"/>
  <c r="K17" i="1"/>
  <c r="K16" i="1"/>
  <c r="K15" i="1"/>
  <c r="K148" i="1"/>
  <c r="K14" i="1"/>
  <c r="K147" i="1"/>
  <c r="K13" i="1"/>
  <c r="K146" i="1"/>
  <c r="K7" i="1"/>
  <c r="K12" i="1"/>
  <c r="K6" i="1"/>
  <c r="K11" i="1"/>
  <c r="K10" i="1"/>
  <c r="K9" i="1"/>
  <c r="K145" i="1"/>
  <c r="K144" i="1"/>
  <c r="K139" i="1"/>
  <c r="K138" i="1"/>
  <c r="K136" i="1"/>
  <c r="K259" i="1"/>
  <c r="K258" i="1"/>
  <c r="K257" i="1"/>
  <c r="K256" i="1"/>
  <c r="K134" i="1"/>
  <c r="K133" i="1"/>
  <c r="K132" i="1"/>
  <c r="K254" i="1"/>
  <c r="K130" i="1"/>
  <c r="K129" i="1"/>
  <c r="K124" i="1"/>
  <c r="K123" i="1"/>
  <c r="K118" i="1"/>
  <c r="K117" i="1"/>
  <c r="K116" i="1"/>
  <c r="K252" i="1"/>
  <c r="K251" i="1"/>
  <c r="K250" i="1"/>
  <c r="K248" i="1"/>
  <c r="K246" i="1"/>
  <c r="K245" i="1"/>
  <c r="K243" i="1"/>
  <c r="K113" i="1"/>
  <c r="K112" i="1"/>
  <c r="K242" i="1"/>
  <c r="K241" i="1"/>
  <c r="K240" i="1"/>
  <c r="K239" i="1"/>
  <c r="K110" i="1"/>
  <c r="K109" i="1"/>
  <c r="K238" i="1"/>
  <c r="K233" i="1"/>
  <c r="K232" i="1"/>
  <c r="K231" i="1"/>
  <c r="K230" i="1"/>
  <c r="K229" i="1"/>
  <c r="K228" i="1"/>
  <c r="K106" i="1"/>
  <c r="K103" i="1"/>
  <c r="K102" i="1"/>
  <c r="K101" i="1"/>
  <c r="K100" i="1"/>
  <c r="K99" i="1"/>
  <c r="K98" i="1"/>
  <c r="K97" i="1"/>
  <c r="K96" i="1"/>
  <c r="K95" i="1"/>
  <c r="K94" i="1"/>
  <c r="K93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89" i="1"/>
  <c r="K88" i="1"/>
  <c r="K87" i="1"/>
  <c r="K86" i="1"/>
  <c r="K85" i="1"/>
  <c r="K84" i="1"/>
  <c r="K83" i="1"/>
  <c r="K212" i="1"/>
  <c r="K210" i="1"/>
  <c r="K81" i="1"/>
  <c r="K80" i="1"/>
  <c r="K207" i="1"/>
  <c r="K206" i="1"/>
  <c r="K205" i="1"/>
  <c r="K204" i="1"/>
  <c r="K77" i="1"/>
  <c r="K202" i="1"/>
  <c r="K201" i="1"/>
  <c r="K199" i="1"/>
  <c r="K196" i="1"/>
  <c r="K195" i="1"/>
  <c r="K75" i="1"/>
  <c r="K74" i="1"/>
  <c r="K73" i="1"/>
  <c r="K72" i="1"/>
  <c r="K71" i="1"/>
  <c r="K193" i="1"/>
  <c r="K192" i="1"/>
  <c r="K70" i="1"/>
  <c r="K191" i="1"/>
  <c r="K68" i="1"/>
  <c r="K67" i="1"/>
  <c r="K190" i="1"/>
  <c r="K189" i="1"/>
  <c r="K188" i="1"/>
  <c r="K187" i="1"/>
  <c r="K186" i="1"/>
  <c r="K65" i="1"/>
  <c r="K185" i="1"/>
  <c r="K184" i="1"/>
  <c r="K182" i="1"/>
  <c r="K181" i="1"/>
  <c r="K64" i="1"/>
  <c r="K180" i="1"/>
  <c r="K55" i="1"/>
  <c r="K179" i="1"/>
  <c r="K52" i="1"/>
  <c r="K51" i="1"/>
  <c r="K49" i="1"/>
  <c r="K177" i="1"/>
  <c r="K48" i="1"/>
  <c r="K47" i="1"/>
  <c r="K46" i="1"/>
  <c r="K176" i="1"/>
  <c r="K175" i="1"/>
  <c r="K174" i="1"/>
  <c r="K173" i="1"/>
  <c r="K40" i="1"/>
  <c r="K172" i="1"/>
  <c r="K171" i="1"/>
  <c r="K170" i="1"/>
  <c r="K169" i="1"/>
  <c r="K39" i="1"/>
  <c r="K165" i="1"/>
  <c r="K164" i="1"/>
  <c r="K260" i="1"/>
  <c r="K141" i="1"/>
</calcChain>
</file>

<file path=xl/sharedStrings.xml><?xml version="1.0" encoding="utf-8"?>
<sst xmlns="http://schemas.openxmlformats.org/spreadsheetml/2006/main" count="1575" uniqueCount="412">
  <si>
    <t>授業科目名</t>
  </si>
  <si>
    <t>担当教員</t>
  </si>
  <si>
    <t>農学部</t>
  </si>
  <si>
    <t>教職論</t>
  </si>
  <si>
    <t>渡邉 誠一(WATANABE Seiichi)</t>
  </si>
  <si>
    <t>後期</t>
  </si>
  <si>
    <t>食料生命環境学入門</t>
  </si>
  <si>
    <t>農学部教員</t>
  </si>
  <si>
    <t>前期</t>
  </si>
  <si>
    <t>工学部</t>
  </si>
  <si>
    <t>基礎数学１</t>
  </si>
  <si>
    <t>高橋一郎(TAKAHASHI Ichiro)</t>
  </si>
  <si>
    <t>馬場敬之，大学基礎数学（キャンパスゼミ）, マセマ出版社 (2013) 2,268円</t>
  </si>
  <si>
    <t>基礎物理１</t>
  </si>
  <si>
    <t>石井　修(ISHII Osamu)</t>
  </si>
  <si>
    <t>基礎英語１</t>
  </si>
  <si>
    <t>豊嶋 美由紀(TOSHIMA Miyuki)</t>
  </si>
  <si>
    <t>基礎数学２</t>
  </si>
  <si>
    <t>高橋 一郎(TAKAHASHI Ichiro)</t>
  </si>
  <si>
    <t>基礎物理２</t>
  </si>
  <si>
    <t>基礎英語２</t>
  </si>
  <si>
    <t>古川 英光(FURUKAWA Hidemitsu)</t>
  </si>
  <si>
    <t>秋山 孝夫(AKIYAMA Takao)</t>
  </si>
  <si>
    <t>中国語Ｉ</t>
  </si>
  <si>
    <t>西上　勝（NISHIGAMI Masaru）、劉 含発(LIU Hanfa)</t>
  </si>
  <si>
    <t>相原茂ほか著　中国語入門Ｑ＆Ａ１０１　大修館書店　１６００円　（１９８７）</t>
  </si>
  <si>
    <t>ドイツ語Ｉ</t>
  </si>
  <si>
    <t>シュルツェ・マルコ(Schulze,Marco)</t>
  </si>
  <si>
    <t>中国語II</t>
  </si>
  <si>
    <t>西上　勝（NISHIGAMI Masaru）,劉 含発(LIU Hanfa)</t>
  </si>
  <si>
    <t>ドイツ語II</t>
  </si>
  <si>
    <t>微分積分学１（数学Ａ）</t>
  </si>
  <si>
    <t>堀田 純一(HOTTA Jun-ichi)</t>
  </si>
  <si>
    <t>微分積分学２（数学Ｂ）</t>
  </si>
  <si>
    <t>奥山　正明（OKUYAMA Masaaki），中西 為雄(NAKANISHI Tameo)</t>
  </si>
  <si>
    <t>山形大学理学部数理科学科編「微分積分入門～1変数～」(裳華房)</t>
  </si>
  <si>
    <t>力学の基礎（物理学Ｅ）</t>
  </si>
  <si>
    <t>松葉 豪(MATSUBA Go),小池 邦博(KOIKE Kunihiro)</t>
  </si>
  <si>
    <t>永田 一清著 ライブラリ新・基礎物理学１ 「新・基礎力学」（サイエンス社）</t>
  </si>
  <si>
    <t>為近 和彦著 ビジュアルアプローチ 力学（森北出版）</t>
  </si>
  <si>
    <t>微積分解法</t>
  </si>
  <si>
    <t>佐藤圓治(SATO Enji)</t>
  </si>
  <si>
    <t>山大理学部数学科編 微分積分入門（裳華房）1400円</t>
  </si>
  <si>
    <t>物理学基礎</t>
  </si>
  <si>
    <t>加藤 宏朗(KATO Hiroaki)</t>
  </si>
  <si>
    <t>佐藤邦夫(SATO Kunio)</t>
  </si>
  <si>
    <t>水田義弘著「大学で学ぶやさしい微分積分」（数学基礎コース＝Ｓ別巻１）サイエンス社，1680円</t>
  </si>
  <si>
    <t xml:space="preserve"> 水田義弘「詳解演習微分積分」サイエンス社，2200円。 </t>
  </si>
  <si>
    <t xml:space="preserve"> 山大理学部数学科編 微分積分入門（裳華房）1400円</t>
  </si>
  <si>
    <t>高分子有機化学基礎</t>
  </si>
  <si>
    <t>東原 知哉 (HIGASHIHARA Tomoya)</t>
  </si>
  <si>
    <t>マクマリー，有機化学(上) 第８版，東京化学同人</t>
  </si>
  <si>
    <t>無機化学基礎</t>
  </si>
  <si>
    <t>立花和宏 (KAZUHIRO Tachibana)</t>
  </si>
  <si>
    <t>バイオ化学工学入門Ⅰ</t>
  </si>
  <si>
    <t>バイオ化学工学科教員(Faculty Members of Biochemical Engineering)</t>
  </si>
  <si>
    <t>バイオ化学工学入門Ⅱ</t>
  </si>
  <si>
    <t>バイオ化学工学英語</t>
  </si>
  <si>
    <t>バイオ化学工学科教員(Faculty Member of Biochemical Engineering)</t>
  </si>
  <si>
    <t>120％科学英語 小沢昭弥著 化学同人 2500円 1994年</t>
  </si>
  <si>
    <t>化学者のための実用英語 小沢昭弥著 東京化学同人 2400円 1994年</t>
  </si>
  <si>
    <t>高分子物理化学基礎</t>
  </si>
  <si>
    <t>川口正剛(Kawaguchi Seigou)</t>
  </si>
  <si>
    <t>「一般化学（三訂版）」、長島弘三、富田 功、裳華房</t>
  </si>
  <si>
    <t>化学工学基礎</t>
  </si>
  <si>
    <t>門叶　秀樹(TOKANAI Hideki)</t>
  </si>
  <si>
    <t>数学Ｃ</t>
  </si>
  <si>
    <t>化学Ｃ</t>
  </si>
  <si>
    <t>坂本 政臣(SAKAMOTO Masatomi)</t>
  </si>
  <si>
    <t>斎藤勝裕 『大学の総合化学』、裳華房（2008）</t>
  </si>
  <si>
    <t>小島一光、「基礎固めシリーズ 化学」、化学同人(2002).</t>
  </si>
  <si>
    <t>佐藤 圓治(SATO Enji)</t>
  </si>
  <si>
    <t>佐藤 圓治（SATO Enji）</t>
  </si>
  <si>
    <t>有機化学基礎</t>
  </si>
  <si>
    <t>伊藤 和明(ITO Kazuaki)</t>
  </si>
  <si>
    <t>工業数学Ⅰ</t>
  </si>
  <si>
    <t>齊藤 敦(SAITO Atsushi)</t>
  </si>
  <si>
    <t>佐藤 学(SATOU Manabu)</t>
  </si>
  <si>
    <t>情報数学入門</t>
  </si>
  <si>
    <t>久保田 繁(KUBOTA Shigeru)</t>
  </si>
  <si>
    <t>小倉久和著：「情報の基礎離散数学」近代科学社, 1999</t>
  </si>
  <si>
    <t>高分子工学</t>
  </si>
  <si>
    <t>香田智則(KODA Tomonori)</t>
  </si>
  <si>
    <t xml:space="preserve"> 「基礎高分子科学」、高分子学会編、東京化学同人、2006.</t>
  </si>
  <si>
    <t>物理化学基礎</t>
  </si>
  <si>
    <t>木俣 光正(KIMATA Mitsumasa)</t>
  </si>
  <si>
    <t>機械工学基礎I</t>
  </si>
  <si>
    <t>小沢田 正(KOSAWADA Tadashi)</t>
  </si>
  <si>
    <t>大町 竜哉(OHMACHI Tatsuya)</t>
  </si>
  <si>
    <t>機械工学基礎II</t>
  </si>
  <si>
    <t>西山 宏昭(NISHIYAMA Hiroaki)</t>
  </si>
  <si>
    <t>高橋正雄，－基礎と演習－理工系の力学，共立出版</t>
  </si>
  <si>
    <t>妻木 勇一(TSUMAKI Yuichi)</t>
  </si>
  <si>
    <t>Ｆ．Ｐ．ベアー，Ａ．Ｒ．ジョンストン，「工学のための力学 上, 下」，ブレイン図書</t>
  </si>
  <si>
    <t>小野周，「岩波講座基礎工学 力学 I,II」，岩波書店</t>
  </si>
  <si>
    <t>機械工学基礎III</t>
  </si>
  <si>
    <t>水戸部和久(MITOBE Kazuhisa)</t>
  </si>
  <si>
    <t>高橋正雄，｢基礎と演習 理工系の力学｣ 共立出版，2000円</t>
  </si>
  <si>
    <t>宇佐美誠二，貴島準一，西村鷹明，鳥塚潔，｢力学の基礎｣，(株)講談社サイエンティフィク</t>
  </si>
  <si>
    <t>峯田 貴(MINETA Takashi)</t>
  </si>
  <si>
    <t>機械工学基礎IV</t>
  </si>
  <si>
    <t>赤松 正人(AKAMATSU Masato)，李鹿 輝(RINOSHIKA Akira)</t>
  </si>
  <si>
    <t>基礎製図</t>
  </si>
  <si>
    <t>南後 淳(NANGO Jun)</t>
  </si>
  <si>
    <t>林 洋次，機械製図，実教出版，1,745円(2005)</t>
  </si>
  <si>
    <t>上原 拓也(UEHARA Takuya)</t>
  </si>
  <si>
    <t>小島武夫(KOJIMA Takeo)</t>
  </si>
  <si>
    <t>工業数学Ⅱ</t>
  </si>
  <si>
    <t>佐藤 学(SATO Manabu)</t>
  </si>
  <si>
    <t>土浦 宏紀(TSUCHIURA Hiroki)</t>
  </si>
  <si>
    <t>スタートアップセミナー（工学部・システム創成工学科）</t>
  </si>
  <si>
    <t>柊（HIIRAGI Shino），1年生担任，システム創成工学科主担当・アドバイザー教員</t>
  </si>
  <si>
    <t>米沢から見える日本の風景（人間を考える）</t>
  </si>
  <si>
    <t>山本 陽史(YAMAMOTO Harufumi)</t>
  </si>
  <si>
    <t>課題発見・探究プレゼン力を磨く（アドバンストセミナー）</t>
  </si>
  <si>
    <t>日本神話（文学）</t>
  </si>
  <si>
    <t>北野 達(KITANO Satoshi)</t>
  </si>
  <si>
    <t>地質プロセスと自然災害（地球環境学）</t>
  </si>
  <si>
    <t>本山　功（MOTOYAMA Isao）</t>
  </si>
  <si>
    <t>線形代数基礎（数理科学）</t>
  </si>
  <si>
    <t>粟野 宏(AWANO Hiroshi)，久保田 繁(KUBOTA Shigeru)</t>
  </si>
  <si>
    <t>『線型代数の発想』，三浦 毅・佐藤邦夫・髙橋眞映 共著，学術図書出版社，2,100円</t>
  </si>
  <si>
    <t>微積分基礎（数理科学）</t>
  </si>
  <si>
    <t>秋山 孝夫(AKIYAMA Takao),近藤 康雄(KONDOU Yasuo)</t>
  </si>
  <si>
    <t>ワーク・ライフ・バランスとコミュニケーション（教養セミナー）</t>
  </si>
  <si>
    <t>小林　直美（KOBAYASHI Naomi),劉　楠(LIU Nan)</t>
  </si>
  <si>
    <t>近・現代文学の諸相（文学）</t>
  </si>
  <si>
    <t>馬場 重行(BABA Shigeyuki)</t>
  </si>
  <si>
    <t>理系人間のための文章作法（文学）</t>
  </si>
  <si>
    <t>物理基礎（物理学）</t>
  </si>
  <si>
    <t>モーツァルトの音楽と生涯（芸術）</t>
  </si>
  <si>
    <t>渡辺　修身(WATANABE Osami)</t>
  </si>
  <si>
    <t>線形代数応用（数理科学）</t>
  </si>
  <si>
    <t>廣瀬 文彦(HIROSE Fumihiko),粟野 宏(AWANO Hiroshi)</t>
  </si>
  <si>
    <t>プログラミング入門（応用）</t>
  </si>
  <si>
    <t>井上 雅史(INOUE Masashi),加藤 正治(KATO Masaharu)</t>
  </si>
  <si>
    <t>青木征男「情報の表現とコンピュータの仕組み」（第5版）ムイスリ出版</t>
  </si>
  <si>
    <t>皆本晃弥「やさしく学べるC言語入門」サイエンス社</t>
  </si>
  <si>
    <t>英語（Ｒ）</t>
  </si>
  <si>
    <t>富澤　直人 (TOMIZAWA Naoto)</t>
  </si>
  <si>
    <t>Junko Kobayashi (2016) Acquiring English as an International Language. 三修社</t>
    <rPh sb="71" eb="74">
      <t>サンシュウシャ</t>
    </rPh>
    <phoneticPr fontId="2"/>
  </si>
  <si>
    <t>佐々木　正彦（SASAKI　Masahiko)</t>
  </si>
  <si>
    <t>情報処理</t>
  </si>
  <si>
    <t>柊 紫乃(HIIRAGI Shino),西山 宏昭(NISHIYAMA Hiroaki)</t>
  </si>
  <si>
    <t>多変数の微分積分学</t>
  </si>
  <si>
    <t>神谷 淳(KAMITANI Atsushi)，田中 敦(TANAKA Atsushi)</t>
  </si>
  <si>
    <t>理工系の物理学</t>
  </si>
  <si>
    <t>廣瀬 文彦(HIROSE Fumihiko)1，安達 義也(ADACHI Yoshiya)2</t>
  </si>
  <si>
    <t>工業力学</t>
  </si>
  <si>
    <t>Langthjem Mikael(ランジェム ミカエル)</t>
  </si>
  <si>
    <t>（著者）青木 弘，木谷 晋，（書名）工業力学（第3版・新装版），（出版社）森北出版株式会社，2010年，（2000円（税別））</t>
  </si>
  <si>
    <t>水戸部 和久(MITOBE Kazuhisa)</t>
  </si>
  <si>
    <t>基礎材料力学</t>
  </si>
  <si>
    <t>村澤 剛(MURASAWA Go)</t>
  </si>
  <si>
    <t>野田，谷川，辻，渡邊，大多尾，黒田，石原：要説 材料力学，日新出版，2940円</t>
  </si>
  <si>
    <t>機械工作実習</t>
  </si>
  <si>
    <t>機械システム工学科担当教員</t>
  </si>
  <si>
    <t>辻 知章：なっとくする材料力学，講談社，2700円</t>
  </si>
  <si>
    <t>医学部</t>
  </si>
  <si>
    <t>臨床心理学</t>
  </si>
  <si>
    <t>看護学科教員</t>
  </si>
  <si>
    <t>「パーソナリティ発達論―生涯発達と心の危機管理」（金子書房）</t>
  </si>
  <si>
    <t>コミュニケーション論</t>
  </si>
  <si>
    <t>「ナースのためのコーチング活用術」柳沢厚生（編著） 医学書院</t>
  </si>
  <si>
    <t>看護微生物学</t>
  </si>
  <si>
    <t>関亦 明子(SEKIMATA Akiko)</t>
  </si>
  <si>
    <t>生命科学演習・基礎遺伝学</t>
  </si>
  <si>
    <t>山崎 健太郎(YAMAZAKI Kentaro),水野 大(MIZUNO Dai)</t>
  </si>
  <si>
    <t xml:space="preserve">Molecular Biology of the Gene (Fifth edition), Watson et al., CSHL Press </t>
  </si>
  <si>
    <t xml:space="preserve">新人類遺伝学入門 梶井英治著 南山堂 </t>
  </si>
  <si>
    <t>ＤＮＡから見た日本人 斎藤成也著 ちくま新書</t>
  </si>
  <si>
    <t>人体構造学</t>
  </si>
  <si>
    <t>石田 陽子(ISHIDA Yoko)</t>
  </si>
  <si>
    <t>統計学・疫学</t>
  </si>
  <si>
    <t>川崎　良(KAWASAKI Ryo)</t>
  </si>
  <si>
    <t>生体防御学</t>
  </si>
  <si>
    <t>浅尾 裕信(ASAO Hironobu), 奈良 英利(NARA Hidetoshi), 武田 裕司（TAKEDA Yuji）</t>
  </si>
  <si>
    <t>1年後期ー2年前期</t>
  </si>
  <si>
    <t>早期医学・医療体験学習</t>
  </si>
  <si>
    <t>中根 正樹(NAKANE Masaki), 屋代 祥典(YASHIRO Yoshinori), 小林 忠宏(KOBAYASHI Tadahiro), 川前 金幸(KAWAMAE Kaneyuki)</t>
  </si>
  <si>
    <t>集中</t>
  </si>
  <si>
    <t>ゲノム解析学</t>
  </si>
  <si>
    <t>中島 修(NAKAJIMA Osamu)，越智 陽城（OCHI Haruki), 岡野 聡(OKANO Satoshi),）</t>
  </si>
  <si>
    <t>人体物質代謝学</t>
  </si>
  <si>
    <t>藤井 順逸(FUJII Junichi)</t>
  </si>
  <si>
    <t>通年</t>
  </si>
  <si>
    <t>人体構造機能学入門</t>
  </si>
  <si>
    <t>内藤 輝 (NAITO Akira), 後藤 薫 (GOTO Kaoru)</t>
  </si>
  <si>
    <t>看護学概論</t>
  </si>
  <si>
    <t>布施 淳子(FUSE Junko),田中 聡美(TANAKA Satomi),新野 美紀(NIINO Miki)</t>
  </si>
  <si>
    <t>看護栄養学</t>
  </si>
  <si>
    <t>斧 秀勇(ONO Hideyuu)</t>
  </si>
  <si>
    <t>本郷 誠治(HONGO Seiji),松嵜 葉子(MATSUZAKI Yoko),浅尾 裕信(ASAO Hironobu)</t>
  </si>
  <si>
    <t>基礎生命科学</t>
  </si>
  <si>
    <t>鈴木 秀明（SUZUKI Hideaki）,加藤 良清（KATO Yoshikiyo）,斧 秀勇(ONO Hideyuu)</t>
  </si>
  <si>
    <t>新井保幸・江口勇治編著『教職論』（培風館）</t>
    <phoneticPr fontId="1"/>
  </si>
  <si>
    <t>安田弘法他編著『農学入門―食料・生命・環境科学の魅力－』養賢堂</t>
    <phoneticPr fontId="1"/>
  </si>
  <si>
    <t>「チャート式シリーズ：新物理基礎」（都築嘉弘，他著）（数研出版）（￥1,380）</t>
    <phoneticPr fontId="1"/>
  </si>
  <si>
    <t>English Primer（Revised Edition） 南雲堂</t>
    <phoneticPr fontId="2"/>
  </si>
  <si>
    <t>馬場敬之，大学基礎数学（キャンパスゼミ）, マセマ出版社 (2013) 2,268円</t>
    <phoneticPr fontId="1"/>
  </si>
  <si>
    <t>「チャート式シリーズ：物理基礎・物理」（都築嘉弘著）（数研出版）（￥2180）</t>
    <phoneticPr fontId="1"/>
  </si>
  <si>
    <t>「もう一度読む数研の高校数学 第２巻」（岡部恒治・数研出版編集部共著、数研出版）</t>
    <phoneticPr fontId="1"/>
  </si>
  <si>
    <t>為近和彦，「高校生が感動した物理の授業」，PHP研究所</t>
    <phoneticPr fontId="1"/>
  </si>
  <si>
    <t>入江捷廣，「リメディアル大学基礎物理」，講談社</t>
    <phoneticPr fontId="1"/>
  </si>
  <si>
    <t>細川貴英，「微積で解いて得する物理」，オーム社</t>
    <phoneticPr fontId="1"/>
  </si>
  <si>
    <t>和田純夫・大上雅史，高校物理のききどころ１「力学とエネルギー」，岩波書店</t>
    <phoneticPr fontId="1"/>
  </si>
  <si>
    <t>為近和彦，「もう一度高校物理」，日本実業出版社</t>
    <phoneticPr fontId="1"/>
  </si>
  <si>
    <t>青木弘・木谷晋，「工業力学」，森北出版</t>
    <phoneticPr fontId="1"/>
  </si>
  <si>
    <t>高橋正雄，「基礎と演習 理工系の力学」，共立出版</t>
    <phoneticPr fontId="1"/>
  </si>
  <si>
    <t>小出昭一郎，「物理学」，裳華房</t>
    <phoneticPr fontId="1"/>
  </si>
  <si>
    <t>和田純夫・大上雅史，高校物理のききどころ２「電気と磁気」，岩波書店</t>
    <phoneticPr fontId="1"/>
  </si>
  <si>
    <t>数研出版編集部，「もういちど読む数研の高校物理 第２巻」，数研出版</t>
    <phoneticPr fontId="1"/>
  </si>
  <si>
    <t>佐野元昭，「新・基礎 電磁気学」，サイエンス社</t>
    <phoneticPr fontId="1"/>
  </si>
  <si>
    <t>小出昭一郎，「物理学」，掌華房</t>
    <phoneticPr fontId="1"/>
  </si>
  <si>
    <t>Szenen 1 (ISBN 978-4-384-12244-2)</t>
    <phoneticPr fontId="1"/>
  </si>
  <si>
    <t>イラストでドイツ語文法 (ISBN 978-4-8163-5087-0)</t>
    <phoneticPr fontId="1"/>
  </si>
  <si>
    <t>イラストでドイツ語文法 (ISBN 978-4-8163-5087-0)</t>
    <phoneticPr fontId="1"/>
  </si>
  <si>
    <t>水田義弘著「詳解演習 微分積分」サイエンス社，2,200円</t>
  </si>
  <si>
    <t>「よくわかる電磁気学」宮﨑 照宣，加藤 宏朗 著 (日刊工業新聞社)</t>
    <phoneticPr fontId="1"/>
  </si>
  <si>
    <t>山形大学米沢地区安全衛生委員会,安全マニュアル,山形大学(2015).</t>
    <phoneticPr fontId="1"/>
  </si>
  <si>
    <t>Essential 細胞生物学（原書第3版）中村桂子・松原謙一監訳 南江堂。</t>
    <phoneticPr fontId="1"/>
  </si>
  <si>
    <t>マクマリー有機化学概説第6版 東京化学同人</t>
    <phoneticPr fontId="1"/>
  </si>
  <si>
    <t>アトキンス 物理化学要論 第5版 東京化学同人</t>
    <phoneticPr fontId="1"/>
  </si>
  <si>
    <t>橋本健治 編，ケミカルエンジニアリング-夢を実現する工学- 倍風館</t>
  </si>
  <si>
    <t>山大理学部数学科編 微分積分入門（裳華房）1400円</t>
    <phoneticPr fontId="1"/>
  </si>
  <si>
    <t>「線型代数の発想」学術図書出版社 2,100円</t>
    <phoneticPr fontId="1"/>
  </si>
  <si>
    <t>寺田文行 「線形代数 増訂版」 サイエンス社</t>
    <phoneticPr fontId="1"/>
  </si>
  <si>
    <t>寺田文行 「線形代数 増訂版」 サイエンス社</t>
    <phoneticPr fontId="1"/>
  </si>
  <si>
    <t>内田伏一他「線形代数入門」 裳華房</t>
    <phoneticPr fontId="1"/>
  </si>
  <si>
    <t>左巻健男編著、「基礎化学12講」 化学同人（2008）</t>
    <phoneticPr fontId="1"/>
  </si>
  <si>
    <t>齋藤勝裕、「楽しくわかる化学」、東京化学同人、(2004).</t>
    <phoneticPr fontId="1"/>
  </si>
  <si>
    <t>三浦毅・早田孝博・佐藤邦夫・高橋眞映共著「線形代数の発想」（学術図書出版社）2,300円＋税</t>
    <phoneticPr fontId="1"/>
  </si>
  <si>
    <t xml:space="preserve"> </t>
    <phoneticPr fontId="2"/>
  </si>
  <si>
    <t>マクマリー有機化学 第8版 (上), JOHN McMURRY著, 伊東,児玉 訳,東京化学同人, (上）4725円</t>
    <phoneticPr fontId="1"/>
  </si>
  <si>
    <t>高木・猪原・佐藤・高橋・向川 共著、「大学１年生のための電気数学―電気回路・電磁気学の基礎数学―」（森北出版）</t>
    <phoneticPr fontId="1"/>
  </si>
  <si>
    <t>「高分子を学ぼうー高分子材料入門ー」、横田健二 著、化学同人、1999</t>
    <phoneticPr fontId="1"/>
  </si>
  <si>
    <t>「高分子化学 第５版」、村橋ら編、共立出版、2007.</t>
    <phoneticPr fontId="1"/>
  </si>
  <si>
    <t>高橋 正雄，基礎と演習理工系の力学，共立出版，2000円(2006)</t>
    <phoneticPr fontId="1"/>
  </si>
  <si>
    <t>宇佐美他，理工系のための力学の基礎，講談社，2400円(2005)</t>
    <phoneticPr fontId="1"/>
  </si>
  <si>
    <t>渡辺・上田，初歩の微分方程式と力学，養賢堂，2800円(2009)</t>
    <phoneticPr fontId="1"/>
  </si>
  <si>
    <t>”Calculus”, 5th Ed., James Stewart著(Brooks/Cole)(約6500円), (2003)</t>
    <phoneticPr fontId="1"/>
  </si>
  <si>
    <t>”Calculus”, 5th Ed., James Stewart著(Brooks/Cole)(約6500円), (2003)</t>
    <phoneticPr fontId="1"/>
  </si>
  <si>
    <t>宇佐美他，理工系のための力学の基礎，講談社，2400円(2005)</t>
    <phoneticPr fontId="1"/>
  </si>
  <si>
    <t>高木隆司，力学（Ⅰ），裳華房</t>
    <phoneticPr fontId="1"/>
  </si>
  <si>
    <t>高橋正雄，－基礎と演習－理工系の力学，共立出版</t>
    <phoneticPr fontId="1"/>
  </si>
  <si>
    <t>森口繁一，「初等力学」，培風館</t>
    <phoneticPr fontId="1"/>
  </si>
  <si>
    <t>日本機械学会、JSMEテキストシリーズ「熱力学」、丸善、1,980円（2007）</t>
    <phoneticPr fontId="1"/>
  </si>
  <si>
    <t>日本機械学会、JSMEテキストシリーズ「流体力学」、丸善、1,980円（2007）</t>
    <phoneticPr fontId="1"/>
  </si>
  <si>
    <t>日本機械学会、JSMEテキストシリーズ「流体力学」、丸善、1,980円（2007）</t>
    <phoneticPr fontId="1"/>
  </si>
  <si>
    <t>中山泰喜、改訂版・流体の力学、養賢堂、3,400円（2000）</t>
    <phoneticPr fontId="1"/>
  </si>
  <si>
    <t>中山泰喜、改訂版・流体の力学、養賢堂、3,400円（2000）</t>
    <phoneticPr fontId="1"/>
  </si>
  <si>
    <t>日本機械学会、JSMEテキストシリーズ「演習 流体力学」、丸善、1,800円（2012）</t>
    <phoneticPr fontId="1"/>
  </si>
  <si>
    <t>日本機械学会、JSMEテキストシリーズ「演習 熱力学」、丸善、1,800円（2012）</t>
    <phoneticPr fontId="1"/>
  </si>
  <si>
    <t>日本機械学会、JSMEテキストシリーズ「演習 熱力学」、丸善、1,800円（2012）</t>
    <phoneticPr fontId="1"/>
  </si>
  <si>
    <t>機械製図練習ノート（新課程版），実教出版，620円(2008)</t>
    <phoneticPr fontId="1"/>
  </si>
  <si>
    <t>山田 学，図解力・製図力・おちゃのこさいさい，日刊工業新聞社，2420円(2008）</t>
    <phoneticPr fontId="1"/>
  </si>
  <si>
    <t>山田 学，図解力・製図力・おちゃのこさいさい，日刊工業新聞社，2420円(2008）</t>
    <phoneticPr fontId="1"/>
  </si>
  <si>
    <t>グローバル視点：富岡恵「TOEICテスト書込みノート文法編」学研教育出版</t>
    <phoneticPr fontId="1"/>
  </si>
  <si>
    <t>山形新聞社編『やまがた再発見』（荒蝦夷、2014刊2,376円ISBN：978-4-904863-44-2）</t>
    <phoneticPr fontId="1"/>
  </si>
  <si>
    <t>山形大学基盤教育院編『社会人基礎力をみがく― アドバンストセミナーマニュアル ― 』（山形大学出版会、800円＋税）</t>
    <phoneticPr fontId="1"/>
  </si>
  <si>
    <t>山形大学基盤教育院編『なせば成る！ ― スタ－トアップセミナ－学修マニュアル― 』（山形大学出版会、800円＋税）</t>
  </si>
  <si>
    <t>『新版 古事記 現代語訳付き』 中村啓信編 角川書店</t>
    <phoneticPr fontId="1"/>
  </si>
  <si>
    <t>千木良雅弘「災害地質学入門」近未来社1998年</t>
    <phoneticPr fontId="1"/>
  </si>
  <si>
    <t>矢野健太郎・石原繁，「微分積分 改定版」，裳華房，2,268円</t>
    <phoneticPr fontId="1"/>
  </si>
  <si>
    <t>山形大学数理科学科，「微積分入門ー１変数ー」，裳華房</t>
    <phoneticPr fontId="1"/>
  </si>
  <si>
    <t>日本数学教育学会高専・大学部会教材研究グループTAMS編，「微分積分」，電気書院</t>
    <phoneticPr fontId="1"/>
  </si>
  <si>
    <t>神谷淳・生野壮一郎・仲田晋・宮崎佳典，「理工系のための解く！微分積分」，講談社</t>
    <phoneticPr fontId="1"/>
  </si>
  <si>
    <t>水田義弘，「大学で学ぶやさしい微分積分」，サイエンス社</t>
    <phoneticPr fontId="1"/>
  </si>
  <si>
    <t>阿部剛久・井戸川知之・古城知己・本澤直房，「例題で学ぶ微分積分学」，森北出版</t>
    <phoneticPr fontId="1"/>
  </si>
  <si>
    <t>岡部恒治・数研出版編集部，「もういちど読む数研の高校数学 第２巻」，数研出版</t>
    <phoneticPr fontId="1"/>
  </si>
  <si>
    <t>『社会人基礎力をみがく アドバンストセミナーマニュアル』(山形大学出版会、800円＋税）</t>
    <phoneticPr fontId="1"/>
  </si>
  <si>
    <t>『山形大学スタートアップセミナー学修マニュアル なせば成る！』（山形大学出版会、800円＋税）</t>
    <phoneticPr fontId="1"/>
  </si>
  <si>
    <t>モーツァルト　神に愛されしもの　ミシェル・パルティ　著　　海老沢敏　監修　創元社</t>
    <phoneticPr fontId="2"/>
  </si>
  <si>
    <t>矢野健太郎・石原繁編：「微分積分（改訂版）」（裳華房，1991年11月）</t>
    <phoneticPr fontId="1"/>
  </si>
  <si>
    <t>神谷淳，生野壮一郎，仲田晋，宮崎佳典著：「理工系のための解く！微分積分」（講談社サイエンティフィク）</t>
    <phoneticPr fontId="1"/>
  </si>
  <si>
    <t>J.P. Den Hartog: Mechanics. Dover Publications，1961，1575円</t>
    <phoneticPr fontId="1"/>
  </si>
  <si>
    <t>James Stewart: Calculus, 6th ed. Thomson Brooks/Cole Pub. Co., 2008, 約6800円</t>
    <phoneticPr fontId="1"/>
  </si>
  <si>
    <t>新井保幸・江口勇治編著『教職論』（培風館）</t>
    <phoneticPr fontId="1"/>
  </si>
  <si>
    <t>V.ヘンダーソン：看護の基本となるもの、日本看護協会出版会</t>
    <phoneticPr fontId="1"/>
  </si>
  <si>
    <t>「生命科学のための基礎シリーズ物理」（実教出版）</t>
    <phoneticPr fontId="2"/>
  </si>
  <si>
    <t>医科細菌学(南江堂)</t>
    <phoneticPr fontId="1"/>
  </si>
  <si>
    <t>医科ウイルス学(南江堂)</t>
    <phoneticPr fontId="1"/>
  </si>
  <si>
    <t>免疫学最新イラストレイテッド 改訂第２版；小安重夫 編集（羊土社）</t>
  </si>
  <si>
    <t>わかりやすい生化学（疾病と代謝・栄養の理解のために） 発行ヌーヴェルヒロカワ</t>
    <phoneticPr fontId="1"/>
  </si>
  <si>
    <t>免疫学コア講義 改訂第３班（南山堂)</t>
    <phoneticPr fontId="1"/>
  </si>
  <si>
    <t>「ダイナミックワイド図説生物 総合版」（東京書籍)</t>
    <phoneticPr fontId="1"/>
  </si>
  <si>
    <t>微生物学(医学書院)</t>
    <phoneticPr fontId="1"/>
  </si>
  <si>
    <t>244684</t>
  </si>
  <si>
    <t>乾利成、中原昭次、山内脩、吉川要三郎、共著「改訂 化学 ―物質の構造、性質および反応―」（化学同人 ISBN 9784-7598-0018）</t>
    <phoneticPr fontId="2"/>
  </si>
  <si>
    <t>326478</t>
  </si>
  <si>
    <t>M.メイヤロフ：ケアの本質、ゆみる出版</t>
    <phoneticPr fontId="1"/>
  </si>
  <si>
    <t>731559</t>
  </si>
  <si>
    <t>731886</t>
  </si>
  <si>
    <t xml:space="preserve">病気がみえる⑥「免疫・膠原病・感染症」、MEDIC MEDIA </t>
    <phoneticPr fontId="1"/>
  </si>
  <si>
    <t>免疫生物学 原書第７版；笹月健彦 監訳（南江堂)</t>
    <phoneticPr fontId="1"/>
  </si>
  <si>
    <t>788348</t>
  </si>
  <si>
    <t>まんがでわかるよのなかのルール（小学館）</t>
    <phoneticPr fontId="1"/>
  </si>
  <si>
    <t>843496</t>
  </si>
  <si>
    <t>F.ナイチンゲール：看護覚え書、現代社</t>
    <phoneticPr fontId="1"/>
  </si>
  <si>
    <t>シンプル微生物学、南江堂</t>
  </si>
  <si>
    <t>藤崎郁：系統看護学講座、専門1、基礎看護学［1］、看護学概論、医学書院</t>
    <phoneticPr fontId="1"/>
  </si>
  <si>
    <t>松木光子編：看護学概論、ヌーヴェルヒロカワ</t>
    <phoneticPr fontId="1"/>
  </si>
  <si>
    <t>図説人体寄生虫学(南山堂)</t>
  </si>
  <si>
    <t>845456</t>
  </si>
  <si>
    <t>戸田新細菌学(南山堂)</t>
    <phoneticPr fontId="1"/>
  </si>
  <si>
    <t>848636</t>
  </si>
  <si>
    <t>ブラック微生物学、丸善</t>
    <phoneticPr fontId="1"/>
  </si>
  <si>
    <t>854588</t>
  </si>
  <si>
    <t>標準微生物学(医学書院)</t>
    <phoneticPr fontId="1"/>
  </si>
  <si>
    <t>861939</t>
  </si>
  <si>
    <t>ハ―パ―「生化学」(最新版)</t>
    <rPh sb="10" eb="13">
      <t>サイシンバン</t>
    </rPh>
    <phoneticPr fontId="1"/>
  </si>
  <si>
    <t>石浦章一他訳「分子細胞生物学」東京化学同人(最新版)</t>
    <rPh sb="22" eb="25">
      <t>サイシンバン</t>
    </rPh>
    <phoneticPr fontId="1"/>
  </si>
  <si>
    <t>今野和浩，もう一度微分積分，日本実業出版社（2011）2,376円</t>
    <phoneticPr fontId="1"/>
  </si>
  <si>
    <t>「チャート式シリーズ：新物理基礎」（都築嘉弘，他著）（数研出版）（￥1,380）</t>
    <phoneticPr fontId="1"/>
  </si>
  <si>
    <t>English Primer（Revised Edition） 南雲堂</t>
    <phoneticPr fontId="2"/>
  </si>
  <si>
    <t>為近和彦，「高校生が感動した物理の授業」，PHP研究所</t>
    <phoneticPr fontId="1"/>
  </si>
  <si>
    <t>数研出版編集部，「もういちど読む数研の高校物理 第１巻」，数研出版</t>
    <phoneticPr fontId="1"/>
  </si>
  <si>
    <t>川村康文，「ドリルと演習シリーズ 基礎力学」，電気書院</t>
    <phoneticPr fontId="1"/>
  </si>
  <si>
    <t>永田一清，「新・基礎 力学」，サイエンス社</t>
    <phoneticPr fontId="1"/>
  </si>
  <si>
    <t>杉山吉彦・鈴木豊彦，「力学序説」，培風館</t>
    <phoneticPr fontId="1"/>
  </si>
  <si>
    <t>「キャリア・デザインと子育て－首都圏女性の調査から」お茶の水学術事業会</t>
    <phoneticPr fontId="1"/>
  </si>
  <si>
    <t>「キャリアの見方ー図で見る１１０のポイント」　有斐閣</t>
    <phoneticPr fontId="1"/>
  </si>
  <si>
    <t>「ファインマン物理学ＩＩ 光・熱・波動」（ファインマン他著・富山小太郎訳・岩波書店）</t>
    <phoneticPr fontId="1"/>
  </si>
  <si>
    <t>「よくわかる電磁気学」宮﨑 照宣，加藤 宏朗 著 (日刊工業新聞社)</t>
    <phoneticPr fontId="1"/>
  </si>
  <si>
    <t>「ワークライフバランス 実証と政策提言」日本経済新聞出版社</t>
    <phoneticPr fontId="1"/>
  </si>
  <si>
    <t>「新・基礎 電磁気学」，佐野元昭著，サイエンス社</t>
    <phoneticPr fontId="1"/>
  </si>
  <si>
    <t>「新・基礎 波動・光・熱学（ライブラリ新・基礎物理学）」（永田一清、松原郁哉著、サイエンス社）</t>
    <phoneticPr fontId="1"/>
  </si>
  <si>
    <t>「大学教育効果の実証分析ーある国立大学卒業生たちの後」日本評論社</t>
    <phoneticPr fontId="1"/>
  </si>
  <si>
    <t>「男がつらいよ　絶望の時代の希望の男性学」　ＫＡＤＯＫＡＷＡ</t>
    <phoneticPr fontId="1"/>
  </si>
  <si>
    <t>『線形代数の発想』，三浦 毅・佐藤邦夫・髙橋眞映 共著，学術図書出版社，2,100円</t>
    <phoneticPr fontId="1"/>
  </si>
  <si>
    <t>J. Knudsen, Global Concepts （南雲堂）</t>
    <phoneticPr fontId="1"/>
  </si>
  <si>
    <t>Keller, E. A., Introduction to Environmental Geology, Fifth Ed. Prentice Hall, 2012.</t>
    <phoneticPr fontId="1"/>
  </si>
  <si>
    <t>Szenen 1 (ISBN 978-4-384-12244-2)</t>
    <phoneticPr fontId="1"/>
  </si>
  <si>
    <t>インタラクティブ有機化学英語 有機合成化学協会 1000円</t>
    <phoneticPr fontId="1"/>
  </si>
  <si>
    <t>「微分積分入門 －１変数－」、山形大学 数理科学科編 （裳華房）</t>
    <phoneticPr fontId="1"/>
  </si>
  <si>
    <t>村上春樹「風の歌を聴け」（講談社文庫）</t>
    <phoneticPr fontId="1"/>
  </si>
  <si>
    <t>モーツァルト　作曲家◎人と作品シリーズ　西川尚生　著　音楽之友社</t>
    <phoneticPr fontId="1"/>
  </si>
  <si>
    <t>鵜沼英郎,尾形健明,理工系基礎レクチャー「無機化学」,化学同人(2007).</t>
    <phoneticPr fontId="1"/>
  </si>
  <si>
    <t>関口 剛，機械製図練習ノート，実教出版</t>
    <phoneticPr fontId="1"/>
  </si>
  <si>
    <t>山形大学基盤教育院，学習マニュアル「なせば成る！」</t>
    <phoneticPr fontId="1"/>
  </si>
  <si>
    <t>機械製図練習ノート（新課程版），実教出版，620円(2008)</t>
    <phoneticPr fontId="1"/>
  </si>
  <si>
    <t>古川裕著　中国語の文法スーパーマニュアル　アルク　２０００円＋税　（２００８）</t>
    <phoneticPr fontId="1"/>
  </si>
  <si>
    <t>高橋正雄，「基礎と演習 理工系の力学」共立出版，2000円</t>
    <phoneticPr fontId="1"/>
  </si>
  <si>
    <t>左巻健男編著、「基礎化学12講」 化学同人（2008）</t>
    <phoneticPr fontId="1"/>
  </si>
  <si>
    <t>斎藤勝裕 『大学の総合化学』、裳華房（2008）</t>
    <phoneticPr fontId="1"/>
  </si>
  <si>
    <t>三浦毅・早田孝博・佐藤邦夫・高橋眞映共著「線形代数の発想」（学術図書出版社）2,300円＋税</t>
    <phoneticPr fontId="1"/>
  </si>
  <si>
    <t>山形大学 情報処理テキスト（情報処理教育専門部会編）</t>
    <phoneticPr fontId="1"/>
  </si>
  <si>
    <t>7,8</t>
    <phoneticPr fontId="1"/>
  </si>
  <si>
    <t>山形大学工学部機械システム工学科編，機械工作実習テキスト，山形大学生協(予価￥800）</t>
    <phoneticPr fontId="1"/>
  </si>
  <si>
    <t>山大理学部数学科編 微分積分入門（裳華房）1400円</t>
    <phoneticPr fontId="1"/>
  </si>
  <si>
    <t>寺田文行著「線形代数」（サイエンス社）</t>
    <phoneticPr fontId="2"/>
  </si>
  <si>
    <t>内田伏一他著「線形代数入門」（裳華房）</t>
    <phoneticPr fontId="2"/>
  </si>
  <si>
    <t>寺田文行著「線形代数」（サイエンス社）</t>
    <phoneticPr fontId="1"/>
  </si>
  <si>
    <t>内田伏一他著「線形代数入門」（裳華房）</t>
    <phoneticPr fontId="1"/>
  </si>
  <si>
    <t>小林一也,山下省蔵,ほか,工業技術基礎,実教出版(2015).</t>
    <phoneticPr fontId="1"/>
  </si>
  <si>
    <t>須藤雅夫　編著　「基礎 化学工学」（共立出版）</t>
    <phoneticPr fontId="1"/>
  </si>
  <si>
    <t xml:space="preserve">水田義弘「詳解演習微分積分」サイエンス社，2200円 </t>
    <phoneticPr fontId="1"/>
  </si>
  <si>
    <t>水田義弘「詳解演習微分積分」サイエンス社，2200円</t>
    <phoneticPr fontId="1"/>
  </si>
  <si>
    <t>水田義弘「詳解演習微分積分」サイエンス社，2200円</t>
    <phoneticPr fontId="1"/>
  </si>
  <si>
    <t>水田義弘著「詳解演習 微分積分」サイエンス社，2,200円</t>
    <phoneticPr fontId="1"/>
  </si>
  <si>
    <t>水田義弘著「大学で学ぶやさしい微分積分」サイエンス社，1,680円</t>
    <phoneticPr fontId="1"/>
  </si>
  <si>
    <t>千原秀昭, 稲葉章 訳「アトキンス物理化学要論 第5版」東京化学同人, 2012</t>
    <phoneticPr fontId="1"/>
  </si>
  <si>
    <t>川村康文，「ドリルと演習シリーズ 基礎電磁気学」，電気書院</t>
    <phoneticPr fontId="1"/>
  </si>
  <si>
    <t>相原茂ほか著　中国語学習Ｑ＆Ａ１０１　大修館書店　１８００円　（１９９１）</t>
    <phoneticPr fontId="1"/>
  </si>
  <si>
    <t>池谷　浩「土石流災害」岩波新書1999年</t>
    <phoneticPr fontId="1"/>
  </si>
  <si>
    <t>佃　為成「地震予知の最新科学：発生のメカニズムと予知研究の最前線」サイエンス・アイ新書2007年</t>
    <phoneticPr fontId="1"/>
  </si>
  <si>
    <t>渡辺・上田，初歩の微分方程式と力学，養賢堂，2800円(2009)</t>
    <phoneticPr fontId="1"/>
  </si>
  <si>
    <t>内田伏一他「線形代数入門」 裳華房</t>
    <phoneticPr fontId="1"/>
  </si>
  <si>
    <t>日本機械学会、JSMEテキストシリーズ「演習 流体力学」、丸善、1,800円（2012）</t>
    <phoneticPr fontId="1"/>
  </si>
  <si>
    <t>日本機械学会、JSMEテキストシリーズ「熱力学」、丸善、1,980円（2007）</t>
    <phoneticPr fontId="1"/>
  </si>
  <si>
    <t>李軼倫著、「四コマ漫画で学ぶ中国語」朝日出版社、2015年</t>
    <phoneticPr fontId="1"/>
  </si>
  <si>
    <t>李軼倫著「四コマ漫画で学ぶ中国語」、朝日出版社、2015年</t>
    <phoneticPr fontId="1"/>
  </si>
  <si>
    <t>理工系基礎レクチャー「無機化学」 鵜沼・尾形著 化学同人</t>
    <phoneticPr fontId="1"/>
  </si>
  <si>
    <t>林 洋次 ほか, 機械製図, 実教出版</t>
    <phoneticPr fontId="1"/>
  </si>
  <si>
    <t>ミムス　微生物学、西村書店</t>
    <phoneticPr fontId="1"/>
  </si>
  <si>
    <t>微生物学　基礎から臨床へのアプローチ、メディカルサイエンス・インターナショナル</t>
    <phoneticPr fontId="1"/>
  </si>
  <si>
    <t>Janeway's 免疫生物学、南江堂</t>
    <phoneticPr fontId="1"/>
  </si>
  <si>
    <t>エッセンシャル免疫学、メディカルサイエンス・インターナショナル</t>
    <phoneticPr fontId="1"/>
  </si>
  <si>
    <t>藤田恒夫著 ｢入門人体解剖学｣ 改訂第5版，南江堂</t>
    <phoneticPr fontId="1"/>
  </si>
  <si>
    <t>渡辺皓編著 ｢図解ワンポイント解剖学　人体の構造と機能」，サイオ出版</t>
    <phoneticPr fontId="1"/>
  </si>
  <si>
    <t>はじめて学ぶやさしい疫学 改訂第2版　日本疫学会、 田中平三他編集</t>
    <phoneticPr fontId="1"/>
  </si>
  <si>
    <t>基礎から学ぶ楽しい疫学　中村 好一</t>
    <phoneticPr fontId="1"/>
  </si>
  <si>
    <t>ロスマンの疫学―科学的思考への誘い Kenneth J. Rothman著, 矢野 栄二他訳　（原本　Epidemiology: An Introduction Kenneth J. Rothman）</t>
    <phoneticPr fontId="2"/>
  </si>
  <si>
    <t>疫学 -医学的研究と実践のサイエンスLeon Gordis著, 木原正博他訳（原本Epidemiology Leon Gordis）</t>
    <phoneticPr fontId="2"/>
  </si>
  <si>
    <t>AHA 心肺蘇生と救急心血管治療のためのガイドライン2010</t>
    <phoneticPr fontId="1"/>
  </si>
  <si>
    <t>BLS ヘルスケアプロバイダー（ガイドライン2010準拠）</t>
    <phoneticPr fontId="1"/>
  </si>
  <si>
    <t>Essential細胞生物学 原書第3版 南江堂</t>
    <phoneticPr fontId="2"/>
  </si>
  <si>
    <t>ヒトの分子遺伝学 第４版 メディカルサイエンスインターナショナル</t>
    <phoneticPr fontId="1"/>
  </si>
  <si>
    <t>Human Molecular Genetics, 4th Ed, Garland Science</t>
    <phoneticPr fontId="1"/>
  </si>
  <si>
    <t>林 典夫・広野治子編集「シンプル生化学」南江堂(最新版)</t>
    <phoneticPr fontId="1"/>
  </si>
  <si>
    <t>標準組織学 総論（医学書院）</t>
    <phoneticPr fontId="1"/>
  </si>
  <si>
    <t>解剖学講義（南江堂）</t>
    <phoneticPr fontId="1"/>
  </si>
  <si>
    <t>神経科学-脳の探求（西村書店）</t>
    <phoneticPr fontId="1"/>
  </si>
  <si>
    <t>骨学実習の手引き（南山堂）</t>
    <phoneticPr fontId="1"/>
  </si>
  <si>
    <t>解剖学用語（丸善）</t>
    <phoneticPr fontId="1"/>
  </si>
  <si>
    <t>JISハンドブック 製図</t>
    <phoneticPr fontId="1"/>
  </si>
  <si>
    <t>JISハンドブック 機械要素</t>
    <phoneticPr fontId="1"/>
  </si>
  <si>
    <t>JISハンドブック 鉄鋼</t>
    <phoneticPr fontId="1"/>
  </si>
  <si>
    <t>JISハンドブック 非鉄</t>
    <phoneticPr fontId="1"/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</si>
  <si>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4"/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</si>
  <si>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4"/>
  </si>
  <si>
    <t>学部</t>
  </si>
  <si>
    <t>書誌事項</t>
  </si>
  <si>
    <t>開講学期</t>
    <rPh sb="0" eb="2">
      <t>カイコウ</t>
    </rPh>
    <rPh sb="2" eb="4">
      <t>ガッキ</t>
    </rPh>
    <phoneticPr fontId="4"/>
  </si>
  <si>
    <t>所蔵</t>
    <rPh sb="0" eb="2">
      <t>ショゾウ</t>
    </rPh>
    <phoneticPr fontId="4"/>
  </si>
  <si>
    <t>WEB公開</t>
    <rPh sb="3" eb="5">
      <t>コウカイ</t>
    </rPh>
    <phoneticPr fontId="4"/>
  </si>
  <si>
    <t>LIMEBIB</t>
    <phoneticPr fontId="4"/>
  </si>
  <si>
    <t>所蔵館番号</t>
    <rPh sb="0" eb="2">
      <t>ショゾウ</t>
    </rPh>
    <rPh sb="2" eb="3">
      <t>カン</t>
    </rPh>
    <rPh sb="3" eb="5">
      <t>バンゴウ</t>
    </rPh>
    <phoneticPr fontId="4"/>
  </si>
  <si>
    <t>OPAC</t>
    <phoneticPr fontId="1"/>
  </si>
  <si>
    <t>×</t>
    <phoneticPr fontId="1"/>
  </si>
  <si>
    <t>○</t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</si>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</sst>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/>
    <xf numFmtId="0" fontId="5" fillId="0" borderId="0" xfId="0" applyFont="1" applyAlignment="1"/>
    <xf numFmtId="0" fontId="8" fillId="0" borderId="0" xfId="0" applyFont="1" applyBorder="1" applyAlignment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wrapText="1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0" fillId="0" borderId="0" xfId="1">
      <alignment vertic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9" fillId="3" borderId="0" xfId="0" applyFont="1" applyFill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3"/>
  <sheetViews>
    <sheetView tabSelected="1" workbookViewId="0">
      <selection activeCell="C9" sqref="C9"/>
    </sheetView>
  </sheetViews>
  <sheetFormatPr defaultRowHeight="13.5"/>
  <cols>
    <col min="1" max="1" width="4.125" bestFit="1" customWidth="1"/>
    <col min="2" max="2" width="7.25" bestFit="1" customWidth="1"/>
    <col min="3" max="3" width="24.375" style="20" customWidth="1"/>
    <col min="4" max="4" width="27" style="20" customWidth="1"/>
    <col min="5" max="5" width="30.875" style="20" customWidth="1"/>
    <col min="6" max="6" width="17.25" bestFit="1" customWidth="1"/>
    <col min="8" max="8" width="0" hidden="1" customWidth="1"/>
    <col min="9" max="9" width="0" style="19" hidden="1" customWidth="1"/>
    <col min="10" max="10" width="0" hidden="1" customWidth="1"/>
  </cols>
  <sheetData>
    <row r="1" spans="1:30" s="1" customFormat="1">
      <c r="C1" s="2"/>
      <c r="D1" s="2"/>
      <c r="E1" s="2"/>
      <c r="F1" s="2"/>
      <c r="G1" s="2"/>
      <c r="I1" s="16"/>
    </row>
    <row r="2" spans="1:30" s="1" customFormat="1">
      <c r="C2" s="2"/>
      <c r="D2" s="4" t="s">
        <v>399</v>
      </c>
      <c r="E2" s="2"/>
      <c r="F2" s="2"/>
      <c r="G2" s="2"/>
      <c r="I2" s="16"/>
    </row>
    <row r="3" spans="1:30" s="1" customFormat="1" ht="15">
      <c r="C3" s="2"/>
      <c r="D3" s="5" t="s">
        <v>400</v>
      </c>
      <c r="E3" s="2"/>
      <c r="F3" s="2"/>
      <c r="G3" s="2"/>
      <c r="I3" s="16"/>
      <c r="J3" s="6"/>
      <c r="K3" s="6"/>
    </row>
    <row r="4" spans="1:30" s="1" customFormat="1" ht="14.25">
      <c r="C4" s="2"/>
      <c r="D4" s="2"/>
      <c r="E4" s="2"/>
      <c r="F4" s="2"/>
      <c r="G4" s="2"/>
      <c r="I4" s="16"/>
      <c r="J4" s="6"/>
      <c r="K4" s="6"/>
      <c r="L4" s="6"/>
    </row>
    <row r="5" spans="1:30" s="14" customFormat="1">
      <c r="A5" s="21" t="s">
        <v>411</v>
      </c>
      <c r="B5" s="7" t="s">
        <v>401</v>
      </c>
      <c r="C5" s="8" t="s">
        <v>0</v>
      </c>
      <c r="D5" s="9" t="s">
        <v>1</v>
      </c>
      <c r="E5" s="8" t="s">
        <v>402</v>
      </c>
      <c r="F5" s="10" t="s">
        <v>403</v>
      </c>
      <c r="G5" s="11" t="s">
        <v>404</v>
      </c>
      <c r="H5" s="12" t="s">
        <v>405</v>
      </c>
      <c r="I5" s="17" t="s">
        <v>406</v>
      </c>
      <c r="J5" s="11" t="s">
        <v>407</v>
      </c>
      <c r="K5" s="11" t="s">
        <v>408</v>
      </c>
      <c r="L5" s="13"/>
      <c r="M5" s="13"/>
      <c r="N5" s="13"/>
      <c r="O5" s="13"/>
      <c r="P5" s="13"/>
      <c r="Q5" s="13"/>
    </row>
    <row r="6" spans="1:30" ht="40.5">
      <c r="A6">
        <v>1</v>
      </c>
      <c r="B6" s="1" t="s">
        <v>158</v>
      </c>
      <c r="C6" s="1" t="s">
        <v>175</v>
      </c>
      <c r="D6" s="2" t="s">
        <v>176</v>
      </c>
      <c r="E6" s="2" t="s">
        <v>282</v>
      </c>
      <c r="F6" s="1" t="s">
        <v>177</v>
      </c>
      <c r="G6" s="1" t="s">
        <v>410</v>
      </c>
      <c r="H6" s="1"/>
      <c r="I6" s="18">
        <v>770946</v>
      </c>
      <c r="J6" s="2"/>
      <c r="K6" s="15" t="str">
        <f t="shared" ref="K6:K25" si="0">HYPERLINK("http://klibs1.kj.yamagata-u.ac.jp/mylimedio/search/search.do?keyword=%23ID%3D"&amp;I6,"OPAC")</f>
        <v>OPAC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0.5">
      <c r="A7">
        <v>2</v>
      </c>
      <c r="B7" s="1" t="s">
        <v>158</v>
      </c>
      <c r="C7" s="1" t="s">
        <v>175</v>
      </c>
      <c r="D7" s="2" t="s">
        <v>176</v>
      </c>
      <c r="E7" s="2" t="s">
        <v>284</v>
      </c>
      <c r="F7" s="1" t="s">
        <v>177</v>
      </c>
      <c r="G7" s="1" t="s">
        <v>410</v>
      </c>
      <c r="H7" s="1"/>
      <c r="I7" s="18">
        <v>844420</v>
      </c>
      <c r="J7" s="2"/>
      <c r="K7" s="15" t="str">
        <f t="shared" si="0"/>
        <v>OPAC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40.5">
      <c r="A8">
        <v>3</v>
      </c>
      <c r="B8" s="1" t="s">
        <v>158</v>
      </c>
      <c r="C8" s="1" t="s">
        <v>175</v>
      </c>
      <c r="D8" s="2" t="s">
        <v>176</v>
      </c>
      <c r="E8" s="2" t="s">
        <v>294</v>
      </c>
      <c r="F8" s="1" t="s">
        <v>177</v>
      </c>
      <c r="G8" s="1" t="s">
        <v>410</v>
      </c>
      <c r="H8" s="1"/>
      <c r="I8" s="18" t="s">
        <v>295</v>
      </c>
      <c r="J8" s="2"/>
      <c r="K8" s="15" t="str">
        <f t="shared" si="0"/>
        <v>OPAC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7">
      <c r="A9">
        <v>4</v>
      </c>
      <c r="B9" s="1" t="s">
        <v>158</v>
      </c>
      <c r="C9" s="1" t="s">
        <v>159</v>
      </c>
      <c r="D9" s="2" t="s">
        <v>160</v>
      </c>
      <c r="E9" s="2" t="s">
        <v>161</v>
      </c>
      <c r="F9" s="1" t="s">
        <v>5</v>
      </c>
      <c r="G9" s="1" t="s">
        <v>410</v>
      </c>
      <c r="H9" s="1"/>
      <c r="I9" s="18">
        <v>740693</v>
      </c>
      <c r="J9" s="2"/>
      <c r="K9" s="15" t="str">
        <f t="shared" si="0"/>
        <v>OPAC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40.5">
      <c r="A10">
        <v>5</v>
      </c>
      <c r="B10" s="1" t="s">
        <v>158</v>
      </c>
      <c r="C10" s="1" t="s">
        <v>175</v>
      </c>
      <c r="D10" s="2" t="s">
        <v>192</v>
      </c>
      <c r="E10" s="2" t="s">
        <v>280</v>
      </c>
      <c r="F10" s="1" t="s">
        <v>5</v>
      </c>
      <c r="G10" s="1" t="s">
        <v>410</v>
      </c>
      <c r="H10" s="1"/>
      <c r="I10" s="18">
        <v>765091</v>
      </c>
      <c r="K10" s="15" t="str">
        <f t="shared" si="0"/>
        <v>OPAC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40.5">
      <c r="A11">
        <v>6</v>
      </c>
      <c r="B11" s="1" t="s">
        <v>158</v>
      </c>
      <c r="C11" s="1" t="s">
        <v>175</v>
      </c>
      <c r="D11" s="2" t="s">
        <v>192</v>
      </c>
      <c r="E11" s="2" t="s">
        <v>281</v>
      </c>
      <c r="F11" s="1" t="s">
        <v>5</v>
      </c>
      <c r="G11" s="1" t="s">
        <v>410</v>
      </c>
      <c r="H11" s="1"/>
      <c r="I11" s="18">
        <v>765092</v>
      </c>
      <c r="J11" s="2"/>
      <c r="K11" s="15" t="str">
        <f t="shared" si="0"/>
        <v>OPAC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40.5">
      <c r="A12">
        <v>7</v>
      </c>
      <c r="B12" s="1" t="s">
        <v>158</v>
      </c>
      <c r="C12" s="1" t="s">
        <v>190</v>
      </c>
      <c r="D12" s="2" t="s">
        <v>191</v>
      </c>
      <c r="E12" s="2" t="s">
        <v>283</v>
      </c>
      <c r="F12" s="1" t="s">
        <v>5</v>
      </c>
      <c r="G12" s="1" t="s">
        <v>410</v>
      </c>
      <c r="H12" s="1"/>
      <c r="I12" s="18">
        <v>796109</v>
      </c>
      <c r="J12" s="2"/>
      <c r="K12" s="15" t="str">
        <f t="shared" si="0"/>
        <v>OPAC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0.5">
      <c r="A13">
        <v>8</v>
      </c>
      <c r="B13" s="1" t="s">
        <v>158</v>
      </c>
      <c r="C13" s="1" t="s">
        <v>175</v>
      </c>
      <c r="D13" s="2" t="s">
        <v>192</v>
      </c>
      <c r="E13" s="2" t="s">
        <v>286</v>
      </c>
      <c r="F13" s="1" t="s">
        <v>5</v>
      </c>
      <c r="G13" s="1" t="s">
        <v>410</v>
      </c>
      <c r="H13" s="1"/>
      <c r="I13" s="18" t="s">
        <v>287</v>
      </c>
      <c r="J13" s="2"/>
      <c r="K13" s="15" t="str">
        <f t="shared" si="0"/>
        <v>OPAC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27">
      <c r="A14">
        <v>9</v>
      </c>
      <c r="B14" s="1" t="s">
        <v>158</v>
      </c>
      <c r="C14" s="1" t="s">
        <v>166</v>
      </c>
      <c r="D14" s="2" t="s">
        <v>167</v>
      </c>
      <c r="E14" s="2" t="s">
        <v>168</v>
      </c>
      <c r="F14" s="1" t="s">
        <v>5</v>
      </c>
      <c r="G14" s="1" t="s">
        <v>410</v>
      </c>
      <c r="H14" s="1"/>
      <c r="I14" s="18" t="s">
        <v>289</v>
      </c>
      <c r="J14" s="2"/>
      <c r="K14" s="15" t="str">
        <f t="shared" si="0"/>
        <v>OPAC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27">
      <c r="A15">
        <v>10</v>
      </c>
      <c r="B15" s="1" t="s">
        <v>158</v>
      </c>
      <c r="C15" s="1" t="s">
        <v>162</v>
      </c>
      <c r="D15" s="2" t="s">
        <v>160</v>
      </c>
      <c r="E15" s="2" t="s">
        <v>163</v>
      </c>
      <c r="F15" s="1" t="s">
        <v>5</v>
      </c>
      <c r="G15" s="1" t="s">
        <v>410</v>
      </c>
      <c r="H15" s="1"/>
      <c r="I15" s="18">
        <v>721866</v>
      </c>
      <c r="J15" s="2"/>
      <c r="K15" s="15" t="str">
        <f t="shared" si="0"/>
        <v>OPAC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27">
      <c r="A16">
        <v>11</v>
      </c>
      <c r="B16" s="1" t="s">
        <v>158</v>
      </c>
      <c r="C16" s="1" t="s">
        <v>166</v>
      </c>
      <c r="D16" s="2" t="s">
        <v>167</v>
      </c>
      <c r="E16" s="2" t="s">
        <v>169</v>
      </c>
      <c r="F16" s="1" t="s">
        <v>5</v>
      </c>
      <c r="G16" s="1" t="s">
        <v>410</v>
      </c>
      <c r="H16" s="1"/>
      <c r="I16" s="18" t="s">
        <v>291</v>
      </c>
      <c r="J16" s="2"/>
      <c r="K16" s="15" t="str">
        <f t="shared" si="0"/>
        <v>OPAC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27">
      <c r="A17">
        <v>12</v>
      </c>
      <c r="B17" s="1" t="s">
        <v>158</v>
      </c>
      <c r="C17" s="1" t="s">
        <v>166</v>
      </c>
      <c r="D17" s="2" t="s">
        <v>167</v>
      </c>
      <c r="E17" s="2" t="s">
        <v>170</v>
      </c>
      <c r="F17" s="1" t="s">
        <v>5</v>
      </c>
      <c r="G17" s="1" t="s">
        <v>410</v>
      </c>
      <c r="H17" s="1"/>
      <c r="I17" s="18" t="s">
        <v>292</v>
      </c>
      <c r="J17" s="2"/>
      <c r="K17" s="15" t="str">
        <f t="shared" si="0"/>
        <v>OPAC</v>
      </c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27">
      <c r="A18">
        <v>13</v>
      </c>
      <c r="B18" s="1" t="s">
        <v>158</v>
      </c>
      <c r="C18" s="1" t="s">
        <v>164</v>
      </c>
      <c r="D18" s="2" t="s">
        <v>165</v>
      </c>
      <c r="E18" s="2" t="s">
        <v>293</v>
      </c>
      <c r="F18" s="1" t="s">
        <v>5</v>
      </c>
      <c r="G18" s="1" t="s">
        <v>410</v>
      </c>
      <c r="H18" s="1"/>
      <c r="I18" s="18">
        <v>773521</v>
      </c>
      <c r="J18" s="2"/>
      <c r="K18" s="15" t="str">
        <f t="shared" si="0"/>
        <v>OPAC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27">
      <c r="A19">
        <v>14</v>
      </c>
      <c r="B19" s="1" t="s">
        <v>158</v>
      </c>
      <c r="C19" s="1" t="s">
        <v>162</v>
      </c>
      <c r="D19" s="2" t="s">
        <v>160</v>
      </c>
      <c r="E19" s="2" t="s">
        <v>296</v>
      </c>
      <c r="F19" s="1" t="s">
        <v>5</v>
      </c>
      <c r="G19" s="1" t="s">
        <v>410</v>
      </c>
      <c r="H19" s="1"/>
      <c r="I19" s="18" t="s">
        <v>297</v>
      </c>
      <c r="K19" s="15" t="str">
        <f t="shared" si="0"/>
        <v>OPAC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>
      <c r="A20">
        <v>15</v>
      </c>
      <c r="B20" s="1" t="s">
        <v>158</v>
      </c>
      <c r="C20" s="1" t="s">
        <v>164</v>
      </c>
      <c r="D20" s="2" t="s">
        <v>165</v>
      </c>
      <c r="E20" s="2" t="s">
        <v>299</v>
      </c>
      <c r="F20" s="1" t="s">
        <v>5</v>
      </c>
      <c r="G20" s="1" t="s">
        <v>410</v>
      </c>
      <c r="H20" s="1"/>
      <c r="I20" s="18">
        <v>844434</v>
      </c>
      <c r="J20" s="2"/>
      <c r="K20" s="15" t="str">
        <f t="shared" si="0"/>
        <v>OPAC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40.5">
      <c r="A21">
        <v>16</v>
      </c>
      <c r="B21" s="1" t="s">
        <v>158</v>
      </c>
      <c r="C21" s="1" t="s">
        <v>175</v>
      </c>
      <c r="D21" s="2" t="s">
        <v>192</v>
      </c>
      <c r="E21" s="2" t="s">
        <v>302</v>
      </c>
      <c r="F21" s="1" t="s">
        <v>5</v>
      </c>
      <c r="G21" s="1" t="s">
        <v>410</v>
      </c>
      <c r="H21" s="1"/>
      <c r="I21" s="18" t="s">
        <v>303</v>
      </c>
      <c r="J21" s="2"/>
      <c r="K21" s="15" t="str">
        <f t="shared" si="0"/>
        <v>OPAC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40.5">
      <c r="A22">
        <v>17</v>
      </c>
      <c r="B22" s="1" t="s">
        <v>158</v>
      </c>
      <c r="C22" s="1" t="s">
        <v>175</v>
      </c>
      <c r="D22" s="2" t="s">
        <v>192</v>
      </c>
      <c r="E22" s="2" t="s">
        <v>304</v>
      </c>
      <c r="F22" s="1" t="s">
        <v>5</v>
      </c>
      <c r="G22" s="1" t="s">
        <v>410</v>
      </c>
      <c r="H22" s="1"/>
      <c r="I22" s="18" t="s">
        <v>305</v>
      </c>
      <c r="J22" s="2"/>
      <c r="K22" s="15" t="str">
        <f t="shared" si="0"/>
        <v>OPAC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>
      <c r="A23">
        <v>18</v>
      </c>
      <c r="B23" s="1" t="s">
        <v>158</v>
      </c>
      <c r="C23" s="1" t="s">
        <v>164</v>
      </c>
      <c r="D23" s="2" t="s">
        <v>165</v>
      </c>
      <c r="E23" s="2" t="s">
        <v>306</v>
      </c>
      <c r="F23" s="1" t="s">
        <v>5</v>
      </c>
      <c r="G23" s="1" t="s">
        <v>410</v>
      </c>
      <c r="H23" s="1"/>
      <c r="I23" s="18" t="s">
        <v>307</v>
      </c>
      <c r="K23" s="15" t="str">
        <f t="shared" si="0"/>
        <v>OPAC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40.5">
      <c r="A24">
        <v>19</v>
      </c>
      <c r="B24" s="1" t="s">
        <v>158</v>
      </c>
      <c r="C24" s="1" t="s">
        <v>175</v>
      </c>
      <c r="D24" s="2" t="s">
        <v>192</v>
      </c>
      <c r="E24" s="2" t="s">
        <v>308</v>
      </c>
      <c r="F24" s="1" t="s">
        <v>5</v>
      </c>
      <c r="G24" s="1" t="s">
        <v>410</v>
      </c>
      <c r="H24" s="1"/>
      <c r="I24" s="18" t="s">
        <v>309</v>
      </c>
      <c r="K24" s="15" t="str">
        <f t="shared" si="0"/>
        <v>OPAC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A25">
        <v>20</v>
      </c>
      <c r="B25" s="1" t="s">
        <v>158</v>
      </c>
      <c r="C25" s="1" t="s">
        <v>164</v>
      </c>
      <c r="D25" s="2" t="s">
        <v>165</v>
      </c>
      <c r="E25" s="2" t="s">
        <v>374</v>
      </c>
      <c r="F25" s="1" t="s">
        <v>5</v>
      </c>
      <c r="G25" s="1" t="s">
        <v>410</v>
      </c>
      <c r="H25" s="1"/>
      <c r="I25" s="18">
        <v>832680</v>
      </c>
      <c r="J25" s="2"/>
      <c r="K25" s="15" t="str">
        <f t="shared" si="0"/>
        <v>OPAC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40.5">
      <c r="A26">
        <v>21</v>
      </c>
      <c r="B26" s="1" t="s">
        <v>158</v>
      </c>
      <c r="C26" s="2" t="s">
        <v>164</v>
      </c>
      <c r="D26" s="2" t="s">
        <v>165</v>
      </c>
      <c r="E26" s="2" t="s">
        <v>375</v>
      </c>
      <c r="F26" s="1" t="s">
        <v>5</v>
      </c>
      <c r="G26" s="1" t="s">
        <v>410</v>
      </c>
      <c r="H26" s="1"/>
      <c r="I26" s="3">
        <v>844446</v>
      </c>
      <c r="J26">
        <v>5</v>
      </c>
      <c r="K26" s="15" t="str">
        <f>HYPERLINK("http://klibs1.kj.yamagata-u.ac.jp/mylimedio/search/search.do?keyword=%23ID%3D"&amp;I26,"医学部図書館に所蔵あり")</f>
        <v>医学部図書館に所蔵あり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>
      <c r="A27">
        <v>22</v>
      </c>
      <c r="B27" s="1" t="s">
        <v>158</v>
      </c>
      <c r="C27" s="2" t="s">
        <v>164</v>
      </c>
      <c r="D27" s="2" t="s">
        <v>165</v>
      </c>
      <c r="E27" s="2" t="s">
        <v>376</v>
      </c>
      <c r="F27" s="1" t="s">
        <v>5</v>
      </c>
      <c r="G27" s="1" t="s">
        <v>410</v>
      </c>
      <c r="H27" s="1"/>
      <c r="I27" s="3">
        <v>788348</v>
      </c>
      <c r="J27" s="2">
        <v>5</v>
      </c>
      <c r="K27" s="15" t="str">
        <f>HYPERLINK("http://klibs1.kj.yamagata-u.ac.jp/mylimedio/search/search.do?keyword=%23ID%3D"&amp;I27,"医学部図書館に所蔵あり")</f>
        <v>医学部図書館に所蔵あり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27">
      <c r="A28">
        <v>23</v>
      </c>
      <c r="B28" s="1" t="s">
        <v>158</v>
      </c>
      <c r="C28" s="2" t="s">
        <v>164</v>
      </c>
      <c r="D28" s="2" t="s">
        <v>165</v>
      </c>
      <c r="E28" s="2" t="s">
        <v>377</v>
      </c>
      <c r="F28" s="1" t="s">
        <v>5</v>
      </c>
      <c r="G28" s="1" t="s">
        <v>410</v>
      </c>
      <c r="H28" s="1"/>
      <c r="I28" s="3">
        <v>788291</v>
      </c>
      <c r="J28" s="2">
        <v>5</v>
      </c>
      <c r="K28" s="15" t="str">
        <f>HYPERLINK("http://klibs1.kj.yamagata-u.ac.jp/mylimedio/search/search.do?keyword=%23ID%3D"&amp;I28,"医学部図書館に所蔵あり")</f>
        <v>医学部図書館に所蔵あり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27">
      <c r="A29">
        <v>24</v>
      </c>
      <c r="B29" s="1" t="s">
        <v>158</v>
      </c>
      <c r="C29" s="1" t="s">
        <v>173</v>
      </c>
      <c r="D29" s="2" t="s">
        <v>174</v>
      </c>
      <c r="E29" s="2" t="s">
        <v>380</v>
      </c>
      <c r="F29" s="1" t="s">
        <v>5</v>
      </c>
      <c r="G29" s="1" t="s">
        <v>410</v>
      </c>
      <c r="H29" s="1"/>
      <c r="I29" s="18">
        <v>789080</v>
      </c>
      <c r="J29" s="2"/>
      <c r="K29" s="15" t="str">
        <f>HYPERLINK("http://klibs1.kj.yamagata-u.ac.jp/mylimedio/search/search.do?keyword=%23ID%3D"&amp;I29,"OPAC")</f>
        <v>OPAC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>
      <c r="A30">
        <v>25</v>
      </c>
      <c r="B30" s="1" t="s">
        <v>158</v>
      </c>
      <c r="C30" s="1" t="s">
        <v>173</v>
      </c>
      <c r="D30" s="2" t="s">
        <v>174</v>
      </c>
      <c r="E30" s="2" t="s">
        <v>381</v>
      </c>
      <c r="F30" s="1" t="s">
        <v>5</v>
      </c>
      <c r="G30" s="1" t="s">
        <v>410</v>
      </c>
      <c r="H30" s="1"/>
      <c r="I30" s="18">
        <v>843470</v>
      </c>
      <c r="J30" s="2"/>
      <c r="K30" s="15" t="str">
        <f>HYPERLINK("http://klibs1.kj.yamagata-u.ac.jp/mylimedio/search/search.do?keyword=%23ID%3D"&amp;I30,"OPAC")</f>
        <v>OPAC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54">
      <c r="A31">
        <v>26</v>
      </c>
      <c r="B31" s="1" t="s">
        <v>158</v>
      </c>
      <c r="C31" s="2" t="s">
        <v>173</v>
      </c>
      <c r="D31" s="2" t="s">
        <v>174</v>
      </c>
      <c r="E31" s="2" t="s">
        <v>382</v>
      </c>
      <c r="F31" s="1" t="s">
        <v>5</v>
      </c>
      <c r="G31" s="1" t="s">
        <v>410</v>
      </c>
      <c r="H31" s="1"/>
      <c r="I31" s="3">
        <v>869276</v>
      </c>
      <c r="J31" s="2">
        <v>5</v>
      </c>
      <c r="K31" s="15" t="str">
        <f>HYPERLINK("http://klibs1.kj.yamagata-u.ac.jp/mylimedio/search/search.do?keyword=%23ID%3D"&amp;I31,"医学部図書館に所蔵あり")</f>
        <v>医学部図書館に所蔵あり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40.5">
      <c r="A32">
        <v>27</v>
      </c>
      <c r="B32" s="1" t="s">
        <v>158</v>
      </c>
      <c r="C32" s="2" t="s">
        <v>173</v>
      </c>
      <c r="D32" s="2" t="s">
        <v>174</v>
      </c>
      <c r="E32" s="2" t="s">
        <v>383</v>
      </c>
      <c r="F32" s="1" t="s">
        <v>5</v>
      </c>
      <c r="G32" s="1" t="s">
        <v>410</v>
      </c>
      <c r="H32" s="1"/>
      <c r="I32" s="3">
        <v>788293</v>
      </c>
      <c r="J32" s="2">
        <v>5</v>
      </c>
      <c r="K32" s="15" t="str">
        <f>HYPERLINK("http://klibs1.kj.yamagata-u.ac.jp/mylimedio/search/search.do?keyword=%23ID%3D"&amp;I32,"医学部図書館に所蔵あり")</f>
        <v>医学部図書館に所蔵あり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7">
      <c r="A33">
        <v>28</v>
      </c>
      <c r="B33" s="1" t="s">
        <v>158</v>
      </c>
      <c r="C33" s="2" t="s">
        <v>186</v>
      </c>
      <c r="D33" s="2" t="s">
        <v>187</v>
      </c>
      <c r="E33" s="2" t="s">
        <v>390</v>
      </c>
      <c r="F33" s="1" t="s">
        <v>5</v>
      </c>
      <c r="G33" s="1" t="s">
        <v>410</v>
      </c>
      <c r="H33" s="1"/>
      <c r="I33" s="3">
        <v>861952</v>
      </c>
      <c r="J33" s="2">
        <v>5</v>
      </c>
      <c r="K33" s="15" t="str">
        <f>HYPERLINK("http://klibs1.kj.yamagata-u.ac.jp/mylimedio/search/search.do?keyword=%23ID%3D"&amp;I33,"医学部図書館に所蔵あり")</f>
        <v>医学部図書館に所蔵あり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27">
      <c r="A34">
        <v>29</v>
      </c>
      <c r="B34" s="1" t="s">
        <v>158</v>
      </c>
      <c r="C34" s="1" t="s">
        <v>186</v>
      </c>
      <c r="D34" s="2" t="s">
        <v>187</v>
      </c>
      <c r="E34" s="2" t="s">
        <v>392</v>
      </c>
      <c r="F34" s="1" t="s">
        <v>5</v>
      </c>
      <c r="G34" s="1" t="s">
        <v>410</v>
      </c>
      <c r="H34" s="1"/>
      <c r="I34" s="18">
        <v>739547</v>
      </c>
      <c r="K34" s="15" t="str">
        <f>HYPERLINK("http://klibs1.kj.yamagata-u.ac.jp/mylimedio/search/search.do?keyword=%23ID%3D"&amp;I34,"OPAC")</f>
        <v>OPAC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27">
      <c r="A35">
        <v>30</v>
      </c>
      <c r="B35" s="1" t="s">
        <v>158</v>
      </c>
      <c r="C35" s="1" t="s">
        <v>186</v>
      </c>
      <c r="D35" s="2" t="s">
        <v>187</v>
      </c>
      <c r="E35" s="2" t="s">
        <v>391</v>
      </c>
      <c r="F35" s="1" t="s">
        <v>5</v>
      </c>
      <c r="G35" s="1" t="s">
        <v>409</v>
      </c>
      <c r="H35" s="1"/>
      <c r="I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7">
      <c r="A36">
        <v>31</v>
      </c>
      <c r="B36" s="1" t="s">
        <v>158</v>
      </c>
      <c r="C36" s="1" t="s">
        <v>186</v>
      </c>
      <c r="D36" s="2" t="s">
        <v>187</v>
      </c>
      <c r="E36" s="2" t="s">
        <v>393</v>
      </c>
      <c r="F36" s="1" t="s">
        <v>5</v>
      </c>
      <c r="G36" s="1" t="s">
        <v>409</v>
      </c>
      <c r="H36" s="1"/>
      <c r="I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7">
      <c r="A37">
        <v>32</v>
      </c>
      <c r="B37" s="1" t="s">
        <v>158</v>
      </c>
      <c r="C37" s="1" t="s">
        <v>186</v>
      </c>
      <c r="D37" s="2" t="s">
        <v>187</v>
      </c>
      <c r="E37" s="2" t="s">
        <v>394</v>
      </c>
      <c r="F37" s="1" t="s">
        <v>5</v>
      </c>
      <c r="G37" s="1" t="s">
        <v>409</v>
      </c>
      <c r="H37" s="1"/>
      <c r="I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27">
      <c r="A38">
        <v>33</v>
      </c>
      <c r="B38" s="1" t="s">
        <v>9</v>
      </c>
      <c r="C38" s="1" t="s">
        <v>19</v>
      </c>
      <c r="D38" s="2" t="s">
        <v>14</v>
      </c>
      <c r="E38" s="2" t="s">
        <v>200</v>
      </c>
      <c r="F38" s="1" t="s">
        <v>5</v>
      </c>
      <c r="G38" s="1" t="s">
        <v>409</v>
      </c>
      <c r="H38" s="1"/>
      <c r="I38" s="1"/>
      <c r="J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7">
      <c r="A39">
        <v>34</v>
      </c>
      <c r="B39" s="1" t="s">
        <v>9</v>
      </c>
      <c r="C39" s="1" t="s">
        <v>17</v>
      </c>
      <c r="D39" s="2" t="s">
        <v>18</v>
      </c>
      <c r="E39" s="2" t="s">
        <v>199</v>
      </c>
      <c r="F39" s="1" t="s">
        <v>5</v>
      </c>
      <c r="G39" s="1" t="s">
        <v>410</v>
      </c>
      <c r="H39" s="1"/>
      <c r="I39" s="18">
        <v>851173</v>
      </c>
      <c r="J39" s="2"/>
      <c r="K39" s="15" t="str">
        <f>HYPERLINK("http://klibs1.kj.yamagata-u.ac.jp/mylimedio/search/search.do?keyword=%23ID%3D"&amp;I39,"OPAC")</f>
        <v>OPAC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40.5">
      <c r="A40">
        <v>35</v>
      </c>
      <c r="B40" s="1" t="s">
        <v>9</v>
      </c>
      <c r="C40" s="1" t="s">
        <v>129</v>
      </c>
      <c r="D40" s="2" t="s">
        <v>79</v>
      </c>
      <c r="E40" s="2" t="s">
        <v>322</v>
      </c>
      <c r="F40" s="1" t="s">
        <v>5</v>
      </c>
      <c r="G40" s="1" t="s">
        <v>410</v>
      </c>
      <c r="H40" s="1"/>
      <c r="I40" s="18">
        <v>141271</v>
      </c>
      <c r="J40" s="2"/>
      <c r="K40" s="15" t="str">
        <f>HYPERLINK("http://klibs1.kj.yamagata-u.ac.jp/mylimedio/search/search.do?keyword=%23ID%3D"&amp;I40,"OPAC")</f>
        <v>OPAC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40.5">
      <c r="A41">
        <v>36</v>
      </c>
      <c r="B41" s="1" t="s">
        <v>9</v>
      </c>
      <c r="C41" s="1" t="s">
        <v>132</v>
      </c>
      <c r="D41" s="2" t="s">
        <v>133</v>
      </c>
      <c r="E41" s="2" t="s">
        <v>329</v>
      </c>
      <c r="F41" s="1" t="s">
        <v>5</v>
      </c>
      <c r="G41" s="1" t="s">
        <v>409</v>
      </c>
      <c r="H41" s="1"/>
      <c r="I41" s="2"/>
      <c r="J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27">
      <c r="A42">
        <v>37</v>
      </c>
      <c r="B42" s="1" t="s">
        <v>9</v>
      </c>
      <c r="C42" s="2" t="s">
        <v>43</v>
      </c>
      <c r="D42" s="2" t="s">
        <v>44</v>
      </c>
      <c r="E42" s="2" t="s">
        <v>323</v>
      </c>
      <c r="F42" s="1" t="s">
        <v>5</v>
      </c>
      <c r="G42" s="1" t="s">
        <v>410</v>
      </c>
      <c r="H42" s="1"/>
      <c r="I42" s="2">
        <v>750754</v>
      </c>
      <c r="J42" s="2">
        <v>7</v>
      </c>
      <c r="K42" s="15" t="str">
        <f>HYPERLINK("http://klibs1.kj.yamagata-u.ac.jp/mylimedio/search/search.do?keyword=%23ID%3D"&amp;I42,"工学部図書館に所蔵あり")</f>
        <v>工学部図書館に所蔵あり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7">
      <c r="A43">
        <v>38</v>
      </c>
      <c r="B43" s="1" t="s">
        <v>9</v>
      </c>
      <c r="C43" s="2" t="s">
        <v>43</v>
      </c>
      <c r="D43" s="2" t="s">
        <v>44</v>
      </c>
      <c r="E43" s="2" t="s">
        <v>218</v>
      </c>
      <c r="F43" s="1" t="s">
        <v>5</v>
      </c>
      <c r="G43" s="1" t="s">
        <v>410</v>
      </c>
      <c r="H43" s="1"/>
      <c r="I43" s="2">
        <v>750754</v>
      </c>
      <c r="J43" s="2">
        <v>7</v>
      </c>
      <c r="K43" s="15" t="str">
        <f>HYPERLINK("http://klibs1.kj.yamagata-u.ac.jp/mylimedio/search/search.do?keyword=%23ID%3D"&amp;I43,"工学部図書館に所蔵あり")</f>
        <v>工学部図書館に所蔵あり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27">
      <c r="A44">
        <v>39</v>
      </c>
      <c r="B44" s="1" t="s">
        <v>9</v>
      </c>
      <c r="C44" s="2" t="s">
        <v>43</v>
      </c>
      <c r="D44" s="2" t="s">
        <v>109</v>
      </c>
      <c r="E44" s="2" t="s">
        <v>218</v>
      </c>
      <c r="F44" s="1" t="s">
        <v>5</v>
      </c>
      <c r="G44" s="1" t="s">
        <v>410</v>
      </c>
      <c r="H44" s="1"/>
      <c r="I44" s="2">
        <v>750754</v>
      </c>
      <c r="J44" s="2">
        <v>7</v>
      </c>
      <c r="K44" s="15" t="str">
        <f>HYPERLINK("http://klibs1.kj.yamagata-u.ac.jp/mylimedio/search/search.do?keyword=%23ID%3D"&amp;I44,"工学部図書館に所蔵あり")</f>
        <v>工学部図書館に所蔵あり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7">
      <c r="A45">
        <v>40</v>
      </c>
      <c r="B45" s="1" t="s">
        <v>9</v>
      </c>
      <c r="C45" s="2" t="s">
        <v>43</v>
      </c>
      <c r="D45" s="2" t="s">
        <v>109</v>
      </c>
      <c r="E45" s="2" t="s">
        <v>218</v>
      </c>
      <c r="F45" s="1" t="s">
        <v>5</v>
      </c>
      <c r="G45" s="1" t="s">
        <v>410</v>
      </c>
      <c r="H45" s="1"/>
      <c r="I45" s="2">
        <v>750754</v>
      </c>
      <c r="J45" s="2">
        <v>7</v>
      </c>
      <c r="K45" s="15" t="str">
        <f>HYPERLINK("http://klibs1.kj.yamagata-u.ac.jp/mylimedio/search/search.do?keyword=%23ID%3D"&amp;I45,"工学部図書館に所蔵あり")</f>
        <v>工学部図書館に所蔵あり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7">
      <c r="A46">
        <v>41</v>
      </c>
      <c r="B46" s="1" t="s">
        <v>9</v>
      </c>
      <c r="C46" s="1" t="s">
        <v>19</v>
      </c>
      <c r="D46" s="2" t="s">
        <v>22</v>
      </c>
      <c r="E46" s="2" t="s">
        <v>203</v>
      </c>
      <c r="F46" s="1" t="s">
        <v>5</v>
      </c>
      <c r="G46" s="1" t="s">
        <v>410</v>
      </c>
      <c r="H46" s="1"/>
      <c r="I46" s="18">
        <v>792966</v>
      </c>
      <c r="J46" s="2"/>
      <c r="K46" s="15" t="str">
        <f>HYPERLINK("http://klibs1.kj.yamagata-u.ac.jp/mylimedio/search/search.do?keyword=%23ID%3D"&amp;I46,"OPAC")</f>
        <v>OPAC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27">
      <c r="A47">
        <v>42</v>
      </c>
      <c r="B47" s="1" t="s">
        <v>9</v>
      </c>
      <c r="C47" s="1" t="s">
        <v>19</v>
      </c>
      <c r="D47" s="2" t="s">
        <v>22</v>
      </c>
      <c r="E47" s="2" t="s">
        <v>204</v>
      </c>
      <c r="F47" s="1" t="s">
        <v>5</v>
      </c>
      <c r="G47" s="1" t="s">
        <v>410</v>
      </c>
      <c r="H47" s="1"/>
      <c r="I47" s="18">
        <v>764695</v>
      </c>
      <c r="J47" s="2"/>
      <c r="K47" s="15" t="str">
        <f>HYPERLINK("http://klibs1.kj.yamagata-u.ac.jp/mylimedio/search/search.do?keyword=%23ID%3D"&amp;I47,"OPAC")</f>
        <v>OPAC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27">
      <c r="A48">
        <v>43</v>
      </c>
      <c r="B48" s="1" t="s">
        <v>9</v>
      </c>
      <c r="C48" s="1" t="s">
        <v>19</v>
      </c>
      <c r="D48" s="2" t="s">
        <v>22</v>
      </c>
      <c r="E48" s="2" t="s">
        <v>210</v>
      </c>
      <c r="F48" s="1" t="s">
        <v>5</v>
      </c>
      <c r="G48" s="1" t="s">
        <v>410</v>
      </c>
      <c r="H48" s="1"/>
      <c r="I48" s="18">
        <v>732800</v>
      </c>
      <c r="J48" s="2"/>
      <c r="K48" s="15" t="str">
        <f>HYPERLINK("http://klibs1.kj.yamagata-u.ac.jp/mylimedio/search/search.do?keyword=%23ID%3D"&amp;I48,"OPAC")</f>
        <v>OPAC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27">
      <c r="A49">
        <v>44</v>
      </c>
      <c r="B49" s="1" t="s">
        <v>9</v>
      </c>
      <c r="C49" s="1" t="s">
        <v>19</v>
      </c>
      <c r="D49" s="2" t="s">
        <v>22</v>
      </c>
      <c r="E49" s="2" t="s">
        <v>206</v>
      </c>
      <c r="F49" s="1" t="s">
        <v>5</v>
      </c>
      <c r="G49" s="1" t="s">
        <v>410</v>
      </c>
      <c r="H49" s="1"/>
      <c r="I49" s="18">
        <v>802258</v>
      </c>
      <c r="J49" s="2"/>
      <c r="K49" s="15" t="str">
        <f>HYPERLINK("http://klibs1.kj.yamagata-u.ac.jp/mylimedio/search/search.do?keyword=%23ID%3D"&amp;I49,"OPAC")</f>
        <v>OPAC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27">
      <c r="A50">
        <v>45</v>
      </c>
      <c r="B50" s="1" t="s">
        <v>9</v>
      </c>
      <c r="C50" s="2" t="s">
        <v>81</v>
      </c>
      <c r="D50" s="2" t="s">
        <v>82</v>
      </c>
      <c r="E50" s="2" t="s">
        <v>236</v>
      </c>
      <c r="F50" s="1" t="s">
        <v>5</v>
      </c>
      <c r="G50" s="1" t="s">
        <v>410</v>
      </c>
      <c r="H50" s="1"/>
      <c r="I50" s="2">
        <v>766857</v>
      </c>
      <c r="J50" s="2">
        <v>7</v>
      </c>
      <c r="K50" s="15" t="str">
        <f>HYPERLINK("http://klibs1.kj.yamagata-u.ac.jp/mylimedio/search/search.do?keyword=%23ID%3D"&amp;I50,"工学部図書館に所蔵あり")</f>
        <v>工学部図書館に所蔵あり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27">
      <c r="A51">
        <v>46</v>
      </c>
      <c r="B51" s="1" t="s">
        <v>9</v>
      </c>
      <c r="C51" s="1" t="s">
        <v>19</v>
      </c>
      <c r="D51" s="2" t="s">
        <v>22</v>
      </c>
      <c r="E51" s="2" t="s">
        <v>212</v>
      </c>
      <c r="F51" s="1" t="s">
        <v>5</v>
      </c>
      <c r="G51" s="1" t="s">
        <v>410</v>
      </c>
      <c r="H51" s="1"/>
      <c r="I51" s="18">
        <v>768174</v>
      </c>
      <c r="J51" s="2"/>
      <c r="K51" s="15" t="str">
        <f>HYPERLINK("http://klibs1.kj.yamagata-u.ac.jp/mylimedio/search/search.do?keyword=%23ID%3D"&amp;I51,"OPAC")</f>
        <v>OPAC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>
        <v>47</v>
      </c>
      <c r="B52" s="1" t="s">
        <v>9</v>
      </c>
      <c r="C52" s="1" t="s">
        <v>19</v>
      </c>
      <c r="D52" s="2" t="s">
        <v>22</v>
      </c>
      <c r="E52" s="2" t="s">
        <v>213</v>
      </c>
      <c r="F52" s="1" t="s">
        <v>5</v>
      </c>
      <c r="G52" s="1" t="s">
        <v>410</v>
      </c>
      <c r="H52" s="1"/>
      <c r="I52" s="18">
        <v>536299</v>
      </c>
      <c r="J52" s="2"/>
      <c r="K52" s="15" t="str">
        <f>HYPERLINK("http://klibs1.kj.yamagata-u.ac.jp/mylimedio/search/search.do?keyword=%23ID%3D"&amp;I52,"OPAC")</f>
        <v>OPAC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27">
      <c r="A53">
        <v>48</v>
      </c>
      <c r="B53" s="1" t="s">
        <v>9</v>
      </c>
      <c r="C53" s="2" t="s">
        <v>146</v>
      </c>
      <c r="D53" s="2" t="s">
        <v>147</v>
      </c>
      <c r="E53" s="2" t="s">
        <v>325</v>
      </c>
      <c r="F53" s="1" t="s">
        <v>5</v>
      </c>
      <c r="G53" s="1" t="s">
        <v>410</v>
      </c>
      <c r="H53" s="1"/>
      <c r="I53" s="2">
        <v>768174</v>
      </c>
      <c r="J53" s="2">
        <v>7</v>
      </c>
      <c r="K53" s="15" t="str">
        <f>HYPERLINK("http://klibs1.kj.yamagata-u.ac.jp/mylimedio/search/search.do?keyword=%23ID%3D"&amp;I53,"工学部図書館に所蔵あり")</f>
        <v>工学部図書館に所蔵あり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40.5">
      <c r="A54">
        <v>49</v>
      </c>
      <c r="B54" s="1" t="s">
        <v>9</v>
      </c>
      <c r="C54" s="2" t="s">
        <v>129</v>
      </c>
      <c r="D54" s="2" t="s">
        <v>79</v>
      </c>
      <c r="E54" s="2" t="s">
        <v>326</v>
      </c>
      <c r="F54" s="1" t="s">
        <v>5</v>
      </c>
      <c r="G54" s="1" t="s">
        <v>410</v>
      </c>
      <c r="H54" s="1"/>
      <c r="I54" s="2">
        <v>778629</v>
      </c>
      <c r="J54" s="2">
        <v>7</v>
      </c>
      <c r="K54" s="15" t="str">
        <f>HYPERLINK("http://klibs1.kj.yamagata-u.ac.jp/mylimedio/search/search.do?keyword=%23ID%3D"&amp;I54,"工学部図書館に所蔵あり")</f>
        <v>工学部図書館に所蔵あり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27">
      <c r="A55">
        <v>50</v>
      </c>
      <c r="B55" s="1" t="s">
        <v>9</v>
      </c>
      <c r="C55" s="1" t="s">
        <v>20</v>
      </c>
      <c r="D55" s="2" t="s">
        <v>16</v>
      </c>
      <c r="E55" s="2" t="s">
        <v>198</v>
      </c>
      <c r="F55" s="1" t="s">
        <v>5</v>
      </c>
      <c r="G55" s="1" t="s">
        <v>410</v>
      </c>
      <c r="H55" s="1"/>
      <c r="I55" s="18">
        <v>845327</v>
      </c>
      <c r="J55" s="2"/>
      <c r="K55" s="15" t="str">
        <f>HYPERLINK("http://klibs1.kj.yamagata-u.ac.jp/mylimedio/search/search.do?keyword=%23ID%3D"&amp;I55,"OPAC")</f>
        <v>OPAC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>
        <v>51</v>
      </c>
      <c r="B56" s="1" t="s">
        <v>9</v>
      </c>
      <c r="C56" s="2" t="s">
        <v>102</v>
      </c>
      <c r="D56" s="2" t="s">
        <v>103</v>
      </c>
      <c r="E56" s="2" t="s">
        <v>395</v>
      </c>
      <c r="F56" s="1" t="s">
        <v>5</v>
      </c>
      <c r="G56" s="1" t="s">
        <v>410</v>
      </c>
      <c r="H56" s="1"/>
      <c r="I56" s="2">
        <v>227811</v>
      </c>
      <c r="J56" s="2">
        <v>7</v>
      </c>
      <c r="K56" s="15" t="str">
        <f t="shared" ref="K56:K63" si="1">HYPERLINK("http://klibs1.kj.yamagata-u.ac.jp/mylimedio/search/search.do?keyword=%23ID%3D"&amp;I56,"工学部図書館に所蔵あり")</f>
        <v>工学部図書館に所蔵あり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>
        <v>52</v>
      </c>
      <c r="B57" s="1" t="s">
        <v>9</v>
      </c>
      <c r="C57" s="2" t="s">
        <v>102</v>
      </c>
      <c r="D57" s="2" t="s">
        <v>103</v>
      </c>
      <c r="E57" s="2" t="s">
        <v>396</v>
      </c>
      <c r="F57" s="1" t="s">
        <v>5</v>
      </c>
      <c r="G57" s="1" t="s">
        <v>410</v>
      </c>
      <c r="H57" s="1"/>
      <c r="I57" s="2">
        <v>123414</v>
      </c>
      <c r="J57" s="2">
        <v>7</v>
      </c>
      <c r="K57" s="15" t="str">
        <f t="shared" si="1"/>
        <v>工学部図書館に所蔵あり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>
        <v>53</v>
      </c>
      <c r="B58" s="1" t="s">
        <v>9</v>
      </c>
      <c r="C58" s="2" t="s">
        <v>102</v>
      </c>
      <c r="D58" s="2" t="s">
        <v>103</v>
      </c>
      <c r="E58" s="2" t="s">
        <v>397</v>
      </c>
      <c r="F58" s="1" t="s">
        <v>5</v>
      </c>
      <c r="G58" s="1" t="s">
        <v>410</v>
      </c>
      <c r="H58" s="1"/>
      <c r="I58" s="2">
        <v>123417</v>
      </c>
      <c r="J58" s="2">
        <v>7</v>
      </c>
      <c r="K58" s="15" t="str">
        <f t="shared" si="1"/>
        <v>工学部図書館に所蔵あり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>
        <v>54</v>
      </c>
      <c r="B59" s="1" t="s">
        <v>9</v>
      </c>
      <c r="C59" s="2" t="s">
        <v>102</v>
      </c>
      <c r="D59" s="2" t="s">
        <v>103</v>
      </c>
      <c r="E59" s="2" t="s">
        <v>398</v>
      </c>
      <c r="F59" s="1" t="s">
        <v>5</v>
      </c>
      <c r="G59" s="1" t="s">
        <v>410</v>
      </c>
      <c r="H59" s="1"/>
      <c r="I59" s="2">
        <v>123510</v>
      </c>
      <c r="J59" s="2">
        <v>7</v>
      </c>
      <c r="K59" s="15" t="str">
        <f t="shared" si="1"/>
        <v>工学部図書館に所蔵あり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>
        <v>55</v>
      </c>
      <c r="B60" s="1" t="s">
        <v>9</v>
      </c>
      <c r="C60" s="2" t="s">
        <v>102</v>
      </c>
      <c r="D60" s="2" t="s">
        <v>105</v>
      </c>
      <c r="E60" s="2" t="s">
        <v>395</v>
      </c>
      <c r="F60" s="1" t="s">
        <v>5</v>
      </c>
      <c r="G60" s="1" t="s">
        <v>410</v>
      </c>
      <c r="H60" s="1"/>
      <c r="I60" s="2">
        <v>227811</v>
      </c>
      <c r="J60" s="2">
        <v>7</v>
      </c>
      <c r="K60" s="15" t="str">
        <f t="shared" si="1"/>
        <v>工学部図書館に所蔵あり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>
        <v>56</v>
      </c>
      <c r="B61" s="1" t="s">
        <v>9</v>
      </c>
      <c r="C61" s="2" t="s">
        <v>102</v>
      </c>
      <c r="D61" s="2" t="s">
        <v>105</v>
      </c>
      <c r="E61" s="2" t="s">
        <v>396</v>
      </c>
      <c r="F61" s="1" t="s">
        <v>5</v>
      </c>
      <c r="G61" s="1" t="s">
        <v>410</v>
      </c>
      <c r="H61" s="1"/>
      <c r="I61" s="2">
        <v>123414</v>
      </c>
      <c r="J61" s="2">
        <v>7</v>
      </c>
      <c r="K61" s="15" t="str">
        <f t="shared" si="1"/>
        <v>工学部図書館に所蔵あり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>
        <v>57</v>
      </c>
      <c r="B62" s="1" t="s">
        <v>9</v>
      </c>
      <c r="C62" s="2" t="s">
        <v>102</v>
      </c>
      <c r="D62" s="2" t="s">
        <v>105</v>
      </c>
      <c r="E62" s="2" t="s">
        <v>397</v>
      </c>
      <c r="F62" s="1" t="s">
        <v>5</v>
      </c>
      <c r="G62" s="1" t="s">
        <v>410</v>
      </c>
      <c r="H62" s="1"/>
      <c r="I62" s="2">
        <v>123417</v>
      </c>
      <c r="J62" s="2">
        <v>7</v>
      </c>
      <c r="K62" s="15" t="str">
        <f t="shared" si="1"/>
        <v>工学部図書館に所蔵あり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>
        <v>58</v>
      </c>
      <c r="B63" s="1" t="s">
        <v>9</v>
      </c>
      <c r="C63" s="2" t="s">
        <v>102</v>
      </c>
      <c r="D63" s="2" t="s">
        <v>105</v>
      </c>
      <c r="E63" s="2" t="s">
        <v>398</v>
      </c>
      <c r="F63" s="1" t="s">
        <v>5</v>
      </c>
      <c r="G63" s="1" t="s">
        <v>410</v>
      </c>
      <c r="H63" s="1"/>
      <c r="I63" s="2">
        <v>123510</v>
      </c>
      <c r="J63" s="2">
        <v>7</v>
      </c>
      <c r="K63" s="15" t="str">
        <f t="shared" si="1"/>
        <v>工学部図書館に所蔵あり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40.5">
      <c r="A64">
        <v>59</v>
      </c>
      <c r="B64" s="1" t="s">
        <v>9</v>
      </c>
      <c r="C64" s="1" t="s">
        <v>33</v>
      </c>
      <c r="D64" s="2" t="s">
        <v>34</v>
      </c>
      <c r="E64" s="2" t="s">
        <v>35</v>
      </c>
      <c r="F64" s="1" t="s">
        <v>5</v>
      </c>
      <c r="G64" s="1" t="s">
        <v>410</v>
      </c>
      <c r="H64" s="1"/>
      <c r="I64" s="18">
        <v>348686</v>
      </c>
      <c r="J64" s="2"/>
      <c r="K64" s="15" t="str">
        <f>HYPERLINK("http://klibs1.kj.yamagata-u.ac.jp/mylimedio/search/search.do?keyword=%23ID%3D"&amp;I64,"OPAC")</f>
        <v>OPAC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27">
      <c r="A65">
        <v>60</v>
      </c>
      <c r="B65" s="1" t="s">
        <v>9</v>
      </c>
      <c r="C65" s="1" t="s">
        <v>30</v>
      </c>
      <c r="D65" s="2" t="s">
        <v>27</v>
      </c>
      <c r="E65" s="2" t="s">
        <v>214</v>
      </c>
      <c r="F65" s="1" t="s">
        <v>5</v>
      </c>
      <c r="G65" s="1" t="s">
        <v>410</v>
      </c>
      <c r="H65" s="1"/>
      <c r="I65" s="18">
        <v>738689</v>
      </c>
      <c r="J65" s="2"/>
      <c r="K65" s="15" t="str">
        <f>HYPERLINK("http://klibs1.kj.yamagata-u.ac.jp/mylimedio/search/search.do?keyword=%23ID%3D"&amp;I65,"OPAC")</f>
        <v>OPAC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40.5">
      <c r="A66">
        <v>61</v>
      </c>
      <c r="B66" s="1" t="s">
        <v>9</v>
      </c>
      <c r="C66" s="1" t="s">
        <v>57</v>
      </c>
      <c r="D66" s="2" t="s">
        <v>58</v>
      </c>
      <c r="E66" s="2" t="s">
        <v>333</v>
      </c>
      <c r="F66" s="1" t="s">
        <v>5</v>
      </c>
      <c r="G66" s="1" t="s">
        <v>409</v>
      </c>
      <c r="H66" s="1"/>
      <c r="I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27">
      <c r="A67">
        <v>62</v>
      </c>
      <c r="B67" s="1" t="s">
        <v>9</v>
      </c>
      <c r="C67" s="1" t="s">
        <v>30</v>
      </c>
      <c r="D67" s="2" t="s">
        <v>27</v>
      </c>
      <c r="E67" s="2" t="s">
        <v>216</v>
      </c>
      <c r="F67" s="1" t="s">
        <v>5</v>
      </c>
      <c r="G67" s="1" t="s">
        <v>410</v>
      </c>
      <c r="H67" s="1"/>
      <c r="I67" s="18">
        <v>854562</v>
      </c>
      <c r="J67" s="2"/>
      <c r="K67" s="15" t="str">
        <f>HYPERLINK("http://klibs1.kj.yamagata-u.ac.jp/mylimedio/search/search.do?keyword=%23ID%3D"&amp;I67,"OPAC")</f>
        <v>OPAC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27">
      <c r="A68">
        <v>63</v>
      </c>
      <c r="B68" s="1" t="s">
        <v>9</v>
      </c>
      <c r="C68" s="1" t="s">
        <v>49</v>
      </c>
      <c r="D68" s="2" t="s">
        <v>50</v>
      </c>
      <c r="E68" s="2" t="s">
        <v>51</v>
      </c>
      <c r="F68" s="1" t="s">
        <v>5</v>
      </c>
      <c r="G68" s="1" t="s">
        <v>410</v>
      </c>
      <c r="H68" s="1"/>
      <c r="I68" s="18">
        <v>843133</v>
      </c>
      <c r="J68" s="2"/>
      <c r="K68" s="15" t="str">
        <f>HYPERLINK("http://klibs1.kj.yamagata-u.ac.jp/mylimedio/search/search.do?keyword=%23ID%3D"&amp;I68,"OPAC")</f>
        <v>OPAC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27">
      <c r="A69">
        <v>64</v>
      </c>
      <c r="B69" s="1" t="s">
        <v>9</v>
      </c>
      <c r="C69" s="2" t="s">
        <v>126</v>
      </c>
      <c r="D69" s="2" t="s">
        <v>127</v>
      </c>
      <c r="E69" s="2" t="s">
        <v>335</v>
      </c>
      <c r="F69" s="1" t="s">
        <v>5</v>
      </c>
      <c r="G69" s="1" t="s">
        <v>410</v>
      </c>
      <c r="H69" s="1"/>
      <c r="I69" s="2">
        <v>764970</v>
      </c>
      <c r="J69" s="2">
        <v>7</v>
      </c>
      <c r="K69" s="15" t="str">
        <f>HYPERLINK("http://klibs1.kj.yamagata-u.ac.jp/mylimedio/search/search.do?keyword=%23ID%3D"&amp;I69,"工学部図書館に所蔵あり")</f>
        <v>工学部図書館に所蔵あり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27">
      <c r="A70">
        <v>65</v>
      </c>
      <c r="B70" s="1" t="s">
        <v>9</v>
      </c>
      <c r="C70" s="1" t="s">
        <v>130</v>
      </c>
      <c r="D70" s="2" t="s">
        <v>131</v>
      </c>
      <c r="E70" s="2" t="s">
        <v>336</v>
      </c>
      <c r="F70" s="1" t="s">
        <v>5</v>
      </c>
      <c r="G70" s="1" t="s">
        <v>410</v>
      </c>
      <c r="H70" s="1"/>
      <c r="I70" s="18">
        <v>779583</v>
      </c>
      <c r="J70" s="2"/>
      <c r="K70" s="15" t="str">
        <f t="shared" ref="K70:K75" si="2">HYPERLINK("http://klibs1.kj.yamagata-u.ac.jp/mylimedio/search/search.do?keyword=%23ID%3D"&amp;I70,"OPAC")</f>
        <v>OPAC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40.5">
      <c r="A71">
        <v>66</v>
      </c>
      <c r="B71" s="1" t="s">
        <v>9</v>
      </c>
      <c r="C71" s="1" t="s">
        <v>130</v>
      </c>
      <c r="D71" s="2" t="s">
        <v>131</v>
      </c>
      <c r="E71" s="2" t="s">
        <v>272</v>
      </c>
      <c r="F71" s="1" t="s">
        <v>5</v>
      </c>
      <c r="G71" s="1" t="s">
        <v>410</v>
      </c>
      <c r="H71" s="1"/>
      <c r="I71" s="18">
        <v>750224</v>
      </c>
      <c r="J71" s="2"/>
      <c r="K71" s="15" t="str">
        <f t="shared" si="2"/>
        <v>OPAC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40.5">
      <c r="A72">
        <v>67</v>
      </c>
      <c r="B72" s="1" t="s">
        <v>9</v>
      </c>
      <c r="C72" s="1" t="s">
        <v>56</v>
      </c>
      <c r="D72" s="2" t="s">
        <v>55</v>
      </c>
      <c r="E72" s="2" t="s">
        <v>222</v>
      </c>
      <c r="F72" s="1" t="s">
        <v>5</v>
      </c>
      <c r="G72" s="1" t="s">
        <v>410</v>
      </c>
      <c r="H72" s="1"/>
      <c r="I72" s="18">
        <v>832912</v>
      </c>
      <c r="J72" s="2"/>
      <c r="K72" s="15" t="str">
        <f t="shared" si="2"/>
        <v>OPAC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40.5">
      <c r="A73">
        <v>68</v>
      </c>
      <c r="B73" s="1" t="s">
        <v>9</v>
      </c>
      <c r="C73" s="1" t="s">
        <v>56</v>
      </c>
      <c r="D73" s="2" t="s">
        <v>55</v>
      </c>
      <c r="E73" s="2" t="s">
        <v>223</v>
      </c>
      <c r="F73" s="1" t="s">
        <v>5</v>
      </c>
      <c r="G73" s="1" t="s">
        <v>410</v>
      </c>
      <c r="H73" s="1"/>
      <c r="I73" s="18">
        <v>40597</v>
      </c>
      <c r="J73" s="2"/>
      <c r="K73" s="15" t="str">
        <f t="shared" si="2"/>
        <v>OPAC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40.5">
      <c r="A74">
        <v>69</v>
      </c>
      <c r="B74" s="1" t="s">
        <v>9</v>
      </c>
      <c r="C74" s="1" t="s">
        <v>57</v>
      </c>
      <c r="D74" s="2" t="s">
        <v>58</v>
      </c>
      <c r="E74" s="2" t="s">
        <v>59</v>
      </c>
      <c r="F74" s="1" t="s">
        <v>5</v>
      </c>
      <c r="G74" s="1" t="s">
        <v>410</v>
      </c>
      <c r="H74" s="1"/>
      <c r="I74" s="18">
        <v>397453</v>
      </c>
      <c r="J74" s="2"/>
      <c r="K74" s="15" t="str">
        <f t="shared" si="2"/>
        <v>OPAC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40.5">
      <c r="A75">
        <v>70</v>
      </c>
      <c r="B75" s="1" t="s">
        <v>9</v>
      </c>
      <c r="C75" s="1" t="s">
        <v>57</v>
      </c>
      <c r="D75" s="2" t="s">
        <v>58</v>
      </c>
      <c r="E75" s="2" t="s">
        <v>60</v>
      </c>
      <c r="F75" s="1" t="s">
        <v>5</v>
      </c>
      <c r="G75" s="1" t="s">
        <v>410</v>
      </c>
      <c r="H75" s="1"/>
      <c r="I75" s="18">
        <v>731122</v>
      </c>
      <c r="J75" s="2"/>
      <c r="K75" s="15" t="str">
        <f t="shared" si="2"/>
        <v>OPAC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27">
      <c r="A76">
        <v>71</v>
      </c>
      <c r="B76" s="1" t="s">
        <v>9</v>
      </c>
      <c r="C76" s="2" t="s">
        <v>19</v>
      </c>
      <c r="D76" s="2" t="s">
        <v>22</v>
      </c>
      <c r="E76" s="2" t="s">
        <v>202</v>
      </c>
      <c r="F76" s="1" t="s">
        <v>5</v>
      </c>
      <c r="G76" s="1" t="s">
        <v>410</v>
      </c>
      <c r="H76" s="1"/>
      <c r="I76" s="2">
        <v>867988</v>
      </c>
      <c r="J76">
        <v>7</v>
      </c>
      <c r="K76" s="15" t="str">
        <f>HYPERLINK("http://klibs1.kj.yamagata-u.ac.jp/mylimedio/search/search.do?keyword=%23ID%3D"&amp;I76,"工学部図書館に所蔵あり")</f>
        <v>工学部図書館に所蔵あり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27">
      <c r="A77">
        <v>72</v>
      </c>
      <c r="B77" s="1" t="s">
        <v>9</v>
      </c>
      <c r="C77" s="1" t="s">
        <v>66</v>
      </c>
      <c r="D77" s="2" t="s">
        <v>45</v>
      </c>
      <c r="E77" s="2" t="s">
        <v>225</v>
      </c>
      <c r="F77" s="1" t="s">
        <v>5</v>
      </c>
      <c r="G77" s="1" t="s">
        <v>410</v>
      </c>
      <c r="H77" s="1"/>
      <c r="I77" s="18">
        <v>774435</v>
      </c>
      <c r="K77" s="15" t="str">
        <f>HYPERLINK("http://klibs1.kj.yamagata-u.ac.jp/mylimedio/search/search.do?keyword=%23ID%3D"&amp;I77,"OPAC")</f>
        <v>OPAC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27">
      <c r="A78">
        <v>73</v>
      </c>
      <c r="B78" s="1" t="s">
        <v>9</v>
      </c>
      <c r="C78" s="2" t="s">
        <v>102</v>
      </c>
      <c r="D78" s="2" t="s">
        <v>103</v>
      </c>
      <c r="E78" s="2" t="s">
        <v>340</v>
      </c>
      <c r="F78" s="1" t="s">
        <v>5</v>
      </c>
      <c r="G78" s="1" t="s">
        <v>410</v>
      </c>
      <c r="H78" s="1"/>
      <c r="I78" s="2">
        <v>484364</v>
      </c>
      <c r="J78" s="2">
        <v>7</v>
      </c>
      <c r="K78" s="15" t="str">
        <f>HYPERLINK("http://klibs1.kj.yamagata-u.ac.jp/mylimedio/search/search.do?keyword=%23ID%3D"&amp;I78,"工学部図書館に所蔵あり")</f>
        <v>工学部図書館に所蔵あり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27">
      <c r="A79">
        <v>74</v>
      </c>
      <c r="B79" s="1" t="s">
        <v>9</v>
      </c>
      <c r="C79" s="2" t="s">
        <v>102</v>
      </c>
      <c r="D79" s="2" t="s">
        <v>105</v>
      </c>
      <c r="E79" s="2" t="s">
        <v>254</v>
      </c>
      <c r="F79" s="1" t="s">
        <v>5</v>
      </c>
      <c r="G79" s="1" t="s">
        <v>410</v>
      </c>
      <c r="H79" s="1"/>
      <c r="I79" s="2">
        <v>484364</v>
      </c>
      <c r="J79" s="2">
        <v>7</v>
      </c>
      <c r="K79" s="15" t="str">
        <f>HYPERLINK("http://klibs1.kj.yamagata-u.ac.jp/mylimedio/search/search.do?keyword=%23ID%3D"&amp;I79,"工学部図書館に所蔵あり")</f>
        <v>工学部図書館に所蔵あり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27">
      <c r="A80">
        <v>75</v>
      </c>
      <c r="B80" s="1" t="s">
        <v>9</v>
      </c>
      <c r="C80" s="1" t="s">
        <v>66</v>
      </c>
      <c r="D80" s="2" t="s">
        <v>45</v>
      </c>
      <c r="E80" s="2" t="s">
        <v>225</v>
      </c>
      <c r="F80" s="1" t="s">
        <v>5</v>
      </c>
      <c r="G80" s="1" t="s">
        <v>410</v>
      </c>
      <c r="H80" s="1"/>
      <c r="I80" s="18">
        <v>774435</v>
      </c>
      <c r="K80" s="15" t="str">
        <f>HYPERLINK("http://klibs1.kj.yamagata-u.ac.jp/mylimedio/search/search.do?keyword=%23ID%3D"&amp;I80,"OPAC")</f>
        <v>OPAC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40.5">
      <c r="A81">
        <v>76</v>
      </c>
      <c r="B81" s="1" t="s">
        <v>9</v>
      </c>
      <c r="C81" s="1" t="s">
        <v>28</v>
      </c>
      <c r="D81" s="2" t="s">
        <v>29</v>
      </c>
      <c r="E81" s="2" t="s">
        <v>341</v>
      </c>
      <c r="F81" s="1" t="s">
        <v>5</v>
      </c>
      <c r="G81" s="1" t="s">
        <v>410</v>
      </c>
      <c r="H81" s="1"/>
      <c r="I81" s="18">
        <v>766307</v>
      </c>
      <c r="J81" s="2"/>
      <c r="K81" s="15" t="str">
        <f>HYPERLINK("http://klibs1.kj.yamagata-u.ac.jp/mylimedio/search/search.do?keyword=%23ID%3D"&amp;I81,"OPAC")</f>
        <v>OPAC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27">
      <c r="A82">
        <v>77</v>
      </c>
      <c r="B82" s="1" t="s">
        <v>9</v>
      </c>
      <c r="C82" s="2" t="s">
        <v>95</v>
      </c>
      <c r="D82" s="2" t="s">
        <v>99</v>
      </c>
      <c r="E82" s="2" t="s">
        <v>342</v>
      </c>
      <c r="F82" s="1" t="s">
        <v>5</v>
      </c>
      <c r="G82" s="1" t="s">
        <v>410</v>
      </c>
      <c r="H82" s="1"/>
      <c r="I82" s="2">
        <v>737171</v>
      </c>
      <c r="J82" s="2">
        <v>7</v>
      </c>
      <c r="K82" s="15" t="str">
        <f>HYPERLINK("http://klibs1.kj.yamagata-u.ac.jp/mylimedio/search/search.do?keyword=%23ID%3D"&amp;I82,"工学部図書館に所蔵あり")</f>
        <v>工学部図書館に所蔵あり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40.5">
      <c r="A83">
        <v>78</v>
      </c>
      <c r="B83" s="1" t="s">
        <v>9</v>
      </c>
      <c r="C83" s="1" t="s">
        <v>73</v>
      </c>
      <c r="D83" s="2" t="s">
        <v>74</v>
      </c>
      <c r="E83" s="2" t="s">
        <v>233</v>
      </c>
      <c r="F83" s="1" t="s">
        <v>5</v>
      </c>
      <c r="G83" s="1" t="s">
        <v>410</v>
      </c>
      <c r="H83" s="1"/>
      <c r="I83" s="18">
        <v>843133</v>
      </c>
      <c r="J83" s="2"/>
      <c r="K83" s="15" t="str">
        <f t="shared" ref="K83:K89" si="3">HYPERLINK("http://klibs1.kj.yamagata-u.ac.jp/mylimedio/search/search.do?keyword=%23ID%3D"&amp;I83,"OPAC")</f>
        <v>OPAC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54">
      <c r="A84">
        <v>79</v>
      </c>
      <c r="B84" s="1" t="s">
        <v>9</v>
      </c>
      <c r="C84" s="1" t="s">
        <v>75</v>
      </c>
      <c r="D84" s="2" t="s">
        <v>76</v>
      </c>
      <c r="E84" s="2" t="s">
        <v>234</v>
      </c>
      <c r="F84" s="1" t="s">
        <v>5</v>
      </c>
      <c r="G84" s="1" t="s">
        <v>410</v>
      </c>
      <c r="H84" s="1"/>
      <c r="I84" s="18">
        <v>693453</v>
      </c>
      <c r="J84" s="2"/>
      <c r="K84" s="15" t="str">
        <f t="shared" si="3"/>
        <v>OPAC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54">
      <c r="A85">
        <v>80</v>
      </c>
      <c r="B85" s="1" t="s">
        <v>9</v>
      </c>
      <c r="C85" s="1" t="s">
        <v>75</v>
      </c>
      <c r="D85" s="2" t="s">
        <v>77</v>
      </c>
      <c r="E85" s="2" t="s">
        <v>234</v>
      </c>
      <c r="F85" s="1" t="s">
        <v>5</v>
      </c>
      <c r="G85" s="1" t="s">
        <v>410</v>
      </c>
      <c r="H85" s="1"/>
      <c r="I85" s="18">
        <v>693453</v>
      </c>
      <c r="J85" s="2"/>
      <c r="K85" s="15" t="str">
        <f t="shared" si="3"/>
        <v>OPAC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27">
      <c r="A86">
        <v>81</v>
      </c>
      <c r="B86" s="1" t="s">
        <v>9</v>
      </c>
      <c r="C86" s="1" t="s">
        <v>78</v>
      </c>
      <c r="D86" s="2" t="s">
        <v>79</v>
      </c>
      <c r="E86" s="2" t="s">
        <v>80</v>
      </c>
      <c r="F86" s="1" t="s">
        <v>5</v>
      </c>
      <c r="G86" s="1" t="s">
        <v>410</v>
      </c>
      <c r="H86" s="1"/>
      <c r="I86" s="18">
        <v>288083</v>
      </c>
      <c r="J86" s="2"/>
      <c r="K86" s="15" t="str">
        <f t="shared" si="3"/>
        <v>OPAC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27">
      <c r="A87">
        <v>82</v>
      </c>
      <c r="B87" s="1" t="s">
        <v>9</v>
      </c>
      <c r="C87" s="1" t="s">
        <v>81</v>
      </c>
      <c r="D87" s="2" t="s">
        <v>82</v>
      </c>
      <c r="E87" s="2" t="s">
        <v>235</v>
      </c>
      <c r="F87" s="1" t="s">
        <v>5</v>
      </c>
      <c r="G87" s="1" t="s">
        <v>410</v>
      </c>
      <c r="H87" s="1"/>
      <c r="I87" s="18">
        <v>639192</v>
      </c>
      <c r="K87" s="15" t="str">
        <f t="shared" si="3"/>
        <v>OPAC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27">
      <c r="A88">
        <v>83</v>
      </c>
      <c r="B88" s="1" t="s">
        <v>9</v>
      </c>
      <c r="C88" s="1" t="s">
        <v>81</v>
      </c>
      <c r="D88" s="2" t="s">
        <v>82</v>
      </c>
      <c r="E88" s="2" t="s">
        <v>83</v>
      </c>
      <c r="F88" s="1" t="s">
        <v>5</v>
      </c>
      <c r="G88" s="1" t="s">
        <v>410</v>
      </c>
      <c r="H88" s="1"/>
      <c r="I88" s="18">
        <v>731109</v>
      </c>
      <c r="J88" s="2"/>
      <c r="K88" s="15" t="str">
        <f t="shared" si="3"/>
        <v>OPAC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27">
      <c r="A89">
        <v>84</v>
      </c>
      <c r="B89" s="1" t="s">
        <v>9</v>
      </c>
      <c r="C89" s="1" t="s">
        <v>66</v>
      </c>
      <c r="D89" s="2" t="s">
        <v>45</v>
      </c>
      <c r="E89" s="2" t="s">
        <v>225</v>
      </c>
      <c r="F89" s="1" t="s">
        <v>5</v>
      </c>
      <c r="G89" s="1" t="s">
        <v>410</v>
      </c>
      <c r="H89" s="1"/>
      <c r="I89" s="18">
        <v>774435</v>
      </c>
      <c r="K89" s="15" t="str">
        <f t="shared" si="3"/>
        <v>OPAC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40.5">
      <c r="A90">
        <v>85</v>
      </c>
      <c r="B90" s="1" t="s">
        <v>9</v>
      </c>
      <c r="C90" s="2" t="s">
        <v>155</v>
      </c>
      <c r="D90" s="2" t="s">
        <v>156</v>
      </c>
      <c r="E90" s="2" t="s">
        <v>348</v>
      </c>
      <c r="F90" s="1" t="s">
        <v>5</v>
      </c>
      <c r="G90" s="1" t="s">
        <v>410</v>
      </c>
      <c r="H90" s="1"/>
      <c r="I90" s="2">
        <v>832937</v>
      </c>
      <c r="J90" s="2">
        <v>7</v>
      </c>
      <c r="K90" s="15" t="str">
        <f>HYPERLINK("http://klibs1.kj.yamagata-u.ac.jp/mylimedio/search/search.do?keyword=%23ID%3D"&amp;I90,"工学部図書館に所蔵あり")</f>
        <v>工学部図書館に所蔵あり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40.5">
      <c r="A91">
        <v>86</v>
      </c>
      <c r="B91" s="1" t="s">
        <v>9</v>
      </c>
      <c r="C91" s="2" t="s">
        <v>102</v>
      </c>
      <c r="D91" s="2" t="s">
        <v>103</v>
      </c>
      <c r="E91" s="2" t="s">
        <v>255</v>
      </c>
      <c r="F91" s="1" t="s">
        <v>5</v>
      </c>
      <c r="G91" s="1" t="s">
        <v>410</v>
      </c>
      <c r="H91" s="1"/>
      <c r="I91" s="2">
        <v>764266</v>
      </c>
      <c r="J91" s="2" t="s">
        <v>347</v>
      </c>
      <c r="K91" s="15" t="str">
        <f>HYPERLINK("http://klibs1.kj.yamagata-u.ac.jp/mylimedio/search/search.do?keyword=%23ID%3D"&amp;I91,"工・農学部図書館に所蔵あり")</f>
        <v>工・農学部図書館に所蔵あり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40.5">
      <c r="A92">
        <v>87</v>
      </c>
      <c r="B92" s="1" t="s">
        <v>9</v>
      </c>
      <c r="C92" s="2" t="s">
        <v>102</v>
      </c>
      <c r="D92" s="2" t="s">
        <v>105</v>
      </c>
      <c r="E92" s="2" t="s">
        <v>256</v>
      </c>
      <c r="F92" s="1" t="s">
        <v>5</v>
      </c>
      <c r="G92" s="1" t="s">
        <v>410</v>
      </c>
      <c r="H92" s="1"/>
      <c r="I92" s="2">
        <v>764266</v>
      </c>
      <c r="J92" s="2" t="s">
        <v>347</v>
      </c>
      <c r="K92" s="15" t="str">
        <f>HYPERLINK("http://klibs1.kj.yamagata-u.ac.jp/mylimedio/search/search.do?keyword=%23ID%3D"&amp;I92,"工・農学部図書館に所蔵あり")</f>
        <v>工・農学部図書館に所蔵あり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27">
      <c r="A93">
        <v>88</v>
      </c>
      <c r="B93" s="1" t="s">
        <v>9</v>
      </c>
      <c r="C93" s="1" t="s">
        <v>95</v>
      </c>
      <c r="D93" s="2" t="s">
        <v>96</v>
      </c>
      <c r="E93" s="2" t="s">
        <v>97</v>
      </c>
      <c r="F93" s="1" t="s">
        <v>5</v>
      </c>
      <c r="G93" s="1" t="s">
        <v>410</v>
      </c>
      <c r="H93" s="1"/>
      <c r="I93" s="18">
        <v>737171</v>
      </c>
      <c r="J93" s="2"/>
      <c r="K93" s="15" t="str">
        <f t="shared" ref="K93:K103" si="4">HYPERLINK("http://klibs1.kj.yamagata-u.ac.jp/mylimedio/search/search.do?keyword=%23ID%3D"&amp;I93,"OPAC")</f>
        <v>OPAC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40.5">
      <c r="A94">
        <v>89</v>
      </c>
      <c r="B94" s="1" t="s">
        <v>9</v>
      </c>
      <c r="C94" s="1" t="s">
        <v>95</v>
      </c>
      <c r="D94" s="2" t="s">
        <v>96</v>
      </c>
      <c r="E94" s="2" t="s">
        <v>98</v>
      </c>
      <c r="F94" s="1" t="s">
        <v>5</v>
      </c>
      <c r="G94" s="1" t="s">
        <v>410</v>
      </c>
      <c r="H94" s="1"/>
      <c r="I94" s="18">
        <v>680585</v>
      </c>
      <c r="J94" s="2"/>
      <c r="K94" s="15" t="str">
        <f t="shared" si="4"/>
        <v>OPAC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27">
      <c r="A95">
        <v>90</v>
      </c>
      <c r="B95" s="1" t="s">
        <v>9</v>
      </c>
      <c r="C95" s="1" t="s">
        <v>66</v>
      </c>
      <c r="D95" s="2" t="s">
        <v>45</v>
      </c>
      <c r="E95" s="2" t="s">
        <v>226</v>
      </c>
      <c r="F95" s="1" t="s">
        <v>5</v>
      </c>
      <c r="G95" s="1" t="s">
        <v>410</v>
      </c>
      <c r="H95" s="1"/>
      <c r="I95" s="18">
        <v>123481</v>
      </c>
      <c r="J95" s="2"/>
      <c r="K95" s="15" t="str">
        <f t="shared" si="4"/>
        <v>OPAC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40.5">
      <c r="A96">
        <v>91</v>
      </c>
      <c r="B96" s="1" t="s">
        <v>9</v>
      </c>
      <c r="C96" s="1" t="s">
        <v>95</v>
      </c>
      <c r="D96" s="2" t="s">
        <v>99</v>
      </c>
      <c r="E96" s="2" t="s">
        <v>98</v>
      </c>
      <c r="F96" s="1" t="s">
        <v>5</v>
      </c>
      <c r="G96" s="1" t="s">
        <v>410</v>
      </c>
      <c r="H96" s="1"/>
      <c r="I96" s="18">
        <v>680585</v>
      </c>
      <c r="J96" s="2"/>
      <c r="K96" s="15" t="str">
        <f t="shared" si="4"/>
        <v>OPAC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27">
      <c r="A97">
        <v>92</v>
      </c>
      <c r="B97" s="1" t="s">
        <v>9</v>
      </c>
      <c r="C97" s="1" t="s">
        <v>66</v>
      </c>
      <c r="D97" s="2" t="s">
        <v>45</v>
      </c>
      <c r="E97" s="2" t="s">
        <v>227</v>
      </c>
      <c r="F97" s="1" t="s">
        <v>5</v>
      </c>
      <c r="G97" s="1" t="s">
        <v>410</v>
      </c>
      <c r="H97" s="1"/>
      <c r="I97" s="18">
        <v>123481</v>
      </c>
      <c r="J97" s="2"/>
      <c r="K97" s="15" t="str">
        <f t="shared" si="4"/>
        <v>OPAC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27">
      <c r="A98">
        <v>93</v>
      </c>
      <c r="B98" s="1" t="s">
        <v>9</v>
      </c>
      <c r="C98" s="1" t="s">
        <v>66</v>
      </c>
      <c r="D98" s="2" t="s">
        <v>45</v>
      </c>
      <c r="E98" s="2" t="s">
        <v>227</v>
      </c>
      <c r="F98" s="1" t="s">
        <v>5</v>
      </c>
      <c r="G98" s="1" t="s">
        <v>410</v>
      </c>
      <c r="H98" s="1"/>
      <c r="I98" s="18">
        <v>123481</v>
      </c>
      <c r="J98" s="2"/>
      <c r="K98" s="15" t="str">
        <f t="shared" si="4"/>
        <v>OPAC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27">
      <c r="A99">
        <v>94</v>
      </c>
      <c r="B99" s="1" t="s">
        <v>9</v>
      </c>
      <c r="C99" s="1" t="s">
        <v>66</v>
      </c>
      <c r="D99" s="2" t="s">
        <v>71</v>
      </c>
      <c r="E99" s="2" t="s">
        <v>350</v>
      </c>
      <c r="F99" s="1" t="s">
        <v>5</v>
      </c>
      <c r="G99" s="1" t="s">
        <v>410</v>
      </c>
      <c r="H99" s="1"/>
      <c r="I99" s="18">
        <v>123481</v>
      </c>
      <c r="J99" s="2"/>
      <c r="K99" s="15" t="str">
        <f t="shared" si="4"/>
        <v>OPAC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27">
      <c r="A100">
        <v>95</v>
      </c>
      <c r="B100" s="1" t="s">
        <v>9</v>
      </c>
      <c r="C100" s="1" t="s">
        <v>66</v>
      </c>
      <c r="D100" s="2" t="s">
        <v>71</v>
      </c>
      <c r="E100" s="2" t="s">
        <v>351</v>
      </c>
      <c r="F100" s="1" t="s">
        <v>5</v>
      </c>
      <c r="G100" s="1" t="s">
        <v>410</v>
      </c>
      <c r="H100" s="1"/>
      <c r="I100" s="18">
        <v>142114</v>
      </c>
      <c r="J100" s="2"/>
      <c r="K100" s="15" t="str">
        <f t="shared" si="4"/>
        <v>OPAC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27">
      <c r="A101">
        <v>96</v>
      </c>
      <c r="B101" s="1" t="s">
        <v>9</v>
      </c>
      <c r="C101" s="1" t="s">
        <v>66</v>
      </c>
      <c r="D101" s="2" t="s">
        <v>72</v>
      </c>
      <c r="E101" s="2" t="s">
        <v>352</v>
      </c>
      <c r="F101" s="1" t="s">
        <v>5</v>
      </c>
      <c r="G101" s="1" t="s">
        <v>410</v>
      </c>
      <c r="H101" s="1"/>
      <c r="I101" s="18">
        <v>123481</v>
      </c>
      <c r="J101" s="2"/>
      <c r="K101" s="15" t="str">
        <f t="shared" si="4"/>
        <v>OPAC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27">
      <c r="A102">
        <v>97</v>
      </c>
      <c r="B102" s="1" t="s">
        <v>9</v>
      </c>
      <c r="C102" s="1" t="s">
        <v>66</v>
      </c>
      <c r="D102" s="2" t="s">
        <v>72</v>
      </c>
      <c r="E102" s="2" t="s">
        <v>353</v>
      </c>
      <c r="F102" s="1" t="s">
        <v>5</v>
      </c>
      <c r="G102" s="1" t="s">
        <v>410</v>
      </c>
      <c r="H102" s="1"/>
      <c r="I102" s="18">
        <v>142114</v>
      </c>
      <c r="J102" s="2"/>
      <c r="K102" s="15" t="str">
        <f t="shared" si="4"/>
        <v>OPAC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27">
      <c r="A103">
        <v>98</v>
      </c>
      <c r="B103" s="1" t="s">
        <v>9</v>
      </c>
      <c r="C103" s="1" t="s">
        <v>66</v>
      </c>
      <c r="D103" s="2" t="s">
        <v>71</v>
      </c>
      <c r="E103" s="2" t="s">
        <v>352</v>
      </c>
      <c r="F103" s="1" t="s">
        <v>5</v>
      </c>
      <c r="G103" s="1" t="s">
        <v>410</v>
      </c>
      <c r="H103" s="1"/>
      <c r="I103" s="18">
        <v>123481</v>
      </c>
      <c r="J103" s="2"/>
      <c r="K103" s="15" t="str">
        <f t="shared" si="4"/>
        <v>OPAC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40.5">
      <c r="A104">
        <v>99</v>
      </c>
      <c r="B104" s="1" t="s">
        <v>9</v>
      </c>
      <c r="C104" s="1" t="s">
        <v>66</v>
      </c>
      <c r="D104" s="2" t="s">
        <v>71</v>
      </c>
      <c r="E104" s="2" t="s">
        <v>345</v>
      </c>
      <c r="F104" s="1" t="s">
        <v>5</v>
      </c>
      <c r="G104" s="1" t="s">
        <v>409</v>
      </c>
      <c r="H104" s="1"/>
      <c r="I104" s="2"/>
      <c r="J104" s="2" t="s">
        <v>232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40.5">
      <c r="A105">
        <v>100</v>
      </c>
      <c r="B105" s="1" t="s">
        <v>9</v>
      </c>
      <c r="C105" s="1" t="s">
        <v>66</v>
      </c>
      <c r="D105" s="2" t="s">
        <v>72</v>
      </c>
      <c r="E105" s="2" t="s">
        <v>231</v>
      </c>
      <c r="F105" s="1" t="s">
        <v>5</v>
      </c>
      <c r="G105" s="1" t="s">
        <v>409</v>
      </c>
      <c r="H105" s="1"/>
      <c r="I105" s="2"/>
      <c r="J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27">
      <c r="A106">
        <v>101</v>
      </c>
      <c r="B106" s="1" t="s">
        <v>9</v>
      </c>
      <c r="C106" s="1" t="s">
        <v>66</v>
      </c>
      <c r="D106" s="2" t="s">
        <v>71</v>
      </c>
      <c r="E106" s="2" t="s">
        <v>353</v>
      </c>
      <c r="F106" s="1" t="s">
        <v>5</v>
      </c>
      <c r="G106" s="1" t="s">
        <v>410</v>
      </c>
      <c r="H106" s="1"/>
      <c r="I106" s="18">
        <v>142114</v>
      </c>
      <c r="J106" s="2"/>
      <c r="K106" s="15" t="str">
        <f>HYPERLINK("http://klibs1.kj.yamagata-u.ac.jp/mylimedio/search/search.do?keyword=%23ID%3D"&amp;I106,"OPAC")</f>
        <v>OPAC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27">
      <c r="A107">
        <v>102</v>
      </c>
      <c r="B107" s="1" t="s">
        <v>9</v>
      </c>
      <c r="C107" s="2" t="s">
        <v>64</v>
      </c>
      <c r="D107" s="2" t="s">
        <v>65</v>
      </c>
      <c r="E107" s="2" t="s">
        <v>355</v>
      </c>
      <c r="F107" s="1" t="s">
        <v>5</v>
      </c>
      <c r="G107" s="1" t="s">
        <v>410</v>
      </c>
      <c r="H107" s="1"/>
      <c r="I107" s="2">
        <v>854099</v>
      </c>
      <c r="J107" s="2">
        <v>7</v>
      </c>
      <c r="K107" s="15" t="str">
        <f>HYPERLINK("http://klibs1.kj.yamagata-u.ac.jp/mylimedio/search/search.do?keyword=%23ID%3D"&amp;I107,"工学部図書館に所蔵あり")</f>
        <v>工学部図書館に所蔵あり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27">
      <c r="A108">
        <v>103</v>
      </c>
      <c r="B108" s="1" t="s">
        <v>9</v>
      </c>
      <c r="C108" s="2" t="s">
        <v>19</v>
      </c>
      <c r="D108" s="2" t="s">
        <v>22</v>
      </c>
      <c r="E108" s="2" t="s">
        <v>211</v>
      </c>
      <c r="F108" s="1" t="s">
        <v>5</v>
      </c>
      <c r="G108" s="1" t="s">
        <v>410</v>
      </c>
      <c r="H108" s="1"/>
      <c r="I108" s="2">
        <v>842787</v>
      </c>
      <c r="J108" s="2">
        <v>7</v>
      </c>
      <c r="K108" s="15" t="str">
        <f>HYPERLINK("http://klibs1.kj.yamagata-u.ac.jp/mylimedio/search/search.do?keyword=%23ID%3D"&amp;I108,"工学部図書館に所蔵あり")</f>
        <v>工学部図書館に所蔵あり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54">
      <c r="A109">
        <v>104</v>
      </c>
      <c r="B109" s="1" t="s">
        <v>9</v>
      </c>
      <c r="C109" s="1" t="s">
        <v>107</v>
      </c>
      <c r="D109" s="2" t="s">
        <v>76</v>
      </c>
      <c r="E109" s="2" t="s">
        <v>234</v>
      </c>
      <c r="F109" s="1" t="s">
        <v>5</v>
      </c>
      <c r="G109" s="1" t="s">
        <v>410</v>
      </c>
      <c r="H109" s="1"/>
      <c r="I109" s="18">
        <v>693453</v>
      </c>
      <c r="J109" s="2"/>
      <c r="K109" s="15" t="str">
        <f>HYPERLINK("http://klibs1.kj.yamagata-u.ac.jp/mylimedio/search/search.do?keyword=%23ID%3D"&amp;I109,"OPAC")</f>
        <v>OPAC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54">
      <c r="A110">
        <v>105</v>
      </c>
      <c r="B110" s="1" t="s">
        <v>9</v>
      </c>
      <c r="C110" s="1" t="s">
        <v>107</v>
      </c>
      <c r="D110" s="2" t="s">
        <v>108</v>
      </c>
      <c r="E110" s="2" t="s">
        <v>234</v>
      </c>
      <c r="F110" s="1" t="s">
        <v>5</v>
      </c>
      <c r="G110" s="1" t="s">
        <v>410</v>
      </c>
      <c r="H110" s="1"/>
      <c r="I110" s="18">
        <v>693453</v>
      </c>
      <c r="J110" s="2"/>
      <c r="K110" s="15" t="str">
        <f>HYPERLINK("http://klibs1.kj.yamagata-u.ac.jp/mylimedio/search/search.do?keyword=%23ID%3D"&amp;I110,"OPAC")</f>
        <v>OPAC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40.5">
      <c r="A111">
        <v>106</v>
      </c>
      <c r="B111" s="1" t="s">
        <v>9</v>
      </c>
      <c r="C111" s="1" t="s">
        <v>66</v>
      </c>
      <c r="D111" s="2" t="s">
        <v>71</v>
      </c>
      <c r="E111" s="2" t="s">
        <v>231</v>
      </c>
      <c r="F111" s="1" t="s">
        <v>5</v>
      </c>
      <c r="G111" s="1" t="s">
        <v>409</v>
      </c>
      <c r="H111" s="1"/>
      <c r="I111" s="2"/>
      <c r="J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54">
      <c r="A112">
        <v>107</v>
      </c>
      <c r="B112" s="1" t="s">
        <v>9</v>
      </c>
      <c r="C112" s="1" t="s">
        <v>114</v>
      </c>
      <c r="D112" s="2" t="s">
        <v>113</v>
      </c>
      <c r="E112" s="2" t="s">
        <v>259</v>
      </c>
      <c r="F112" s="1" t="s">
        <v>5</v>
      </c>
      <c r="G112" s="1" t="s">
        <v>410</v>
      </c>
      <c r="H112" s="1"/>
      <c r="I112" s="18">
        <v>862547</v>
      </c>
      <c r="J112" s="2"/>
      <c r="K112" s="15" t="str">
        <f>HYPERLINK("http://klibs1.kj.yamagata-u.ac.jp/mylimedio/search/search.do?keyword=%23ID%3D"&amp;I112,"OPAC")</f>
        <v>OPAC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54">
      <c r="A113">
        <v>108</v>
      </c>
      <c r="B113" s="1" t="s">
        <v>9</v>
      </c>
      <c r="C113" s="1" t="s">
        <v>114</v>
      </c>
      <c r="D113" s="2" t="s">
        <v>113</v>
      </c>
      <c r="E113" s="2" t="s">
        <v>260</v>
      </c>
      <c r="F113" s="1" t="s">
        <v>5</v>
      </c>
      <c r="G113" s="1" t="s">
        <v>410</v>
      </c>
      <c r="H113" s="1"/>
      <c r="I113" s="18">
        <v>842371</v>
      </c>
      <c r="J113" s="2"/>
      <c r="K113" s="15" t="str">
        <f>HYPERLINK("http://klibs1.kj.yamagata-u.ac.jp/mylimedio/search/search.do?keyword=%23ID%3D"&amp;I113,"OPAC")</f>
        <v>OPAC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27">
      <c r="A114">
        <v>109</v>
      </c>
      <c r="B114" s="1" t="s">
        <v>9</v>
      </c>
      <c r="C114" s="2" t="s">
        <v>100</v>
      </c>
      <c r="D114" s="2" t="s">
        <v>101</v>
      </c>
      <c r="E114" s="2" t="s">
        <v>249</v>
      </c>
      <c r="F114" s="1" t="s">
        <v>5</v>
      </c>
      <c r="G114" s="1" t="s">
        <v>410</v>
      </c>
      <c r="H114" s="1"/>
      <c r="I114" s="2">
        <v>125717</v>
      </c>
      <c r="J114" s="2">
        <v>7</v>
      </c>
      <c r="K114" s="15" t="str">
        <f>HYPERLINK("http://klibs1.kj.yamagata-u.ac.jp/mylimedio/search/search.do?keyword=%23ID%3D"&amp;I114,"工学部図書館に所蔵あり")</f>
        <v>工学部図書館に所蔵あり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27">
      <c r="A115">
        <v>110</v>
      </c>
      <c r="B115" s="1" t="s">
        <v>9</v>
      </c>
      <c r="C115" s="2" t="s">
        <v>100</v>
      </c>
      <c r="D115" s="2" t="s">
        <v>101</v>
      </c>
      <c r="E115" s="2" t="s">
        <v>250</v>
      </c>
      <c r="F115" s="1" t="s">
        <v>5</v>
      </c>
      <c r="G115" s="1" t="s">
        <v>410</v>
      </c>
      <c r="H115" s="1"/>
      <c r="I115" s="2">
        <v>125717</v>
      </c>
      <c r="J115" s="2">
        <v>7</v>
      </c>
      <c r="K115" s="15" t="str">
        <f>HYPERLINK("http://klibs1.kj.yamagata-u.ac.jp/mylimedio/search/search.do?keyword=%23ID%3D"&amp;I115,"工学部図書館に所蔵あり")</f>
        <v>工学部図書館に所蔵あり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>
      <c r="A116">
        <v>111</v>
      </c>
      <c r="B116" s="1" t="s">
        <v>9</v>
      </c>
      <c r="C116" s="1" t="s">
        <v>66</v>
      </c>
      <c r="D116" s="2" t="s">
        <v>45</v>
      </c>
      <c r="E116" s="2" t="s">
        <v>367</v>
      </c>
      <c r="F116" s="1" t="s">
        <v>5</v>
      </c>
      <c r="G116" s="1" t="s">
        <v>410</v>
      </c>
      <c r="H116" s="1"/>
      <c r="I116" s="18">
        <v>142114</v>
      </c>
      <c r="J116" s="2"/>
      <c r="K116" s="15" t="str">
        <f>HYPERLINK("http://klibs1.kj.yamagata-u.ac.jp/mylimedio/search/search.do?keyword=%23ID%3D"&amp;I116,"OPAC")</f>
        <v>OPAC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>
      <c r="A117">
        <v>112</v>
      </c>
      <c r="B117" s="1" t="s">
        <v>9</v>
      </c>
      <c r="C117" s="1" t="s">
        <v>66</v>
      </c>
      <c r="D117" s="2" t="s">
        <v>45</v>
      </c>
      <c r="E117" s="2" t="s">
        <v>228</v>
      </c>
      <c r="F117" s="1" t="s">
        <v>5</v>
      </c>
      <c r="G117" s="1" t="s">
        <v>410</v>
      </c>
      <c r="H117" s="1"/>
      <c r="I117" s="18">
        <v>142114</v>
      </c>
      <c r="J117" s="2"/>
      <c r="K117" s="15" t="str">
        <f>HYPERLINK("http://klibs1.kj.yamagata-u.ac.jp/mylimedio/search/search.do?keyword=%23ID%3D"&amp;I117,"OPAC")</f>
        <v>OPAC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>
      <c r="A118">
        <v>113</v>
      </c>
      <c r="B118" s="1" t="s">
        <v>9</v>
      </c>
      <c r="C118" s="1" t="s">
        <v>66</v>
      </c>
      <c r="D118" s="2" t="s">
        <v>45</v>
      </c>
      <c r="E118" s="2" t="s">
        <v>228</v>
      </c>
      <c r="F118" s="1" t="s">
        <v>5</v>
      </c>
      <c r="G118" s="1" t="s">
        <v>410</v>
      </c>
      <c r="H118" s="1"/>
      <c r="I118" s="18">
        <v>142114</v>
      </c>
      <c r="J118" s="2"/>
      <c r="K118" s="15" t="str">
        <f>HYPERLINK("http://klibs1.kj.yamagata-u.ac.jp/mylimedio/search/search.do?keyword=%23ID%3D"&amp;I118,"OPAC")</f>
        <v>OPAC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40.5">
      <c r="A119">
        <v>114</v>
      </c>
      <c r="B119" s="1" t="s">
        <v>9</v>
      </c>
      <c r="C119" s="2" t="s">
        <v>100</v>
      </c>
      <c r="D119" s="2" t="s">
        <v>101</v>
      </c>
      <c r="E119" s="2" t="s">
        <v>252</v>
      </c>
      <c r="F119" s="1" t="s">
        <v>5</v>
      </c>
      <c r="G119" s="1" t="s">
        <v>410</v>
      </c>
      <c r="H119" s="1"/>
      <c r="I119" s="2">
        <v>853809</v>
      </c>
      <c r="J119" s="2">
        <v>7</v>
      </c>
      <c r="K119" s="15" t="str">
        <f>HYPERLINK("http://klibs1.kj.yamagata-u.ac.jp/mylimedio/search/search.do?keyword=%23ID%3D"&amp;I119,"工学部図書館に所蔵あり")</f>
        <v>工学部図書館に所蔵あり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40.5">
      <c r="A120">
        <v>115</v>
      </c>
      <c r="B120" s="1" t="s">
        <v>9</v>
      </c>
      <c r="C120" s="2" t="s">
        <v>100</v>
      </c>
      <c r="D120" s="2" t="s">
        <v>101</v>
      </c>
      <c r="E120" s="2" t="s">
        <v>253</v>
      </c>
      <c r="F120" s="1" t="s">
        <v>5</v>
      </c>
      <c r="G120" s="1" t="s">
        <v>410</v>
      </c>
      <c r="H120" s="1"/>
      <c r="I120" s="2">
        <v>853809</v>
      </c>
      <c r="J120" s="2">
        <v>7</v>
      </c>
      <c r="K120" s="15" t="str">
        <f>HYPERLINK("http://klibs1.kj.yamagata-u.ac.jp/mylimedio/search/search.do?keyword=%23ID%3D"&amp;I120,"工学部図書館に所蔵あり")</f>
        <v>工学部図書館に所蔵あり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40.5">
      <c r="A121">
        <v>116</v>
      </c>
      <c r="B121" s="1" t="s">
        <v>9</v>
      </c>
      <c r="C121" s="2" t="s">
        <v>100</v>
      </c>
      <c r="D121" s="2" t="s">
        <v>101</v>
      </c>
      <c r="E121" s="2" t="s">
        <v>368</v>
      </c>
      <c r="F121" s="1" t="s">
        <v>5</v>
      </c>
      <c r="G121" s="1" t="s">
        <v>410</v>
      </c>
      <c r="H121" s="1"/>
      <c r="I121" s="2">
        <v>843591</v>
      </c>
      <c r="J121" s="2">
        <v>7</v>
      </c>
      <c r="K121" s="15" t="str">
        <f>HYPERLINK("http://klibs1.kj.yamagata-u.ac.jp/mylimedio/search/search.do?keyword=%23ID%3D"&amp;I121,"工学部図書館に所蔵あり")</f>
        <v>工学部図書館に所蔵あり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40.5">
      <c r="A122">
        <v>117</v>
      </c>
      <c r="B122" s="1" t="s">
        <v>9</v>
      </c>
      <c r="C122" s="2" t="s">
        <v>100</v>
      </c>
      <c r="D122" s="2" t="s">
        <v>101</v>
      </c>
      <c r="E122" s="2" t="s">
        <v>251</v>
      </c>
      <c r="F122" s="1" t="s">
        <v>5</v>
      </c>
      <c r="G122" s="1" t="s">
        <v>410</v>
      </c>
      <c r="H122" s="1"/>
      <c r="I122" s="2">
        <v>843591</v>
      </c>
      <c r="J122" s="2">
        <v>7</v>
      </c>
      <c r="K122" s="15" t="str">
        <f>HYPERLINK("http://klibs1.kj.yamagata-u.ac.jp/mylimedio/search/search.do?keyword=%23ID%3D"&amp;I122,"工学部図書館に所蔵あり")</f>
        <v>工学部図書館に所蔵あり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40.5">
      <c r="A123">
        <v>118</v>
      </c>
      <c r="B123" s="1" t="s">
        <v>9</v>
      </c>
      <c r="C123" s="1" t="s">
        <v>128</v>
      </c>
      <c r="D123" s="2" t="s">
        <v>113</v>
      </c>
      <c r="E123" s="2" t="s">
        <v>270</v>
      </c>
      <c r="F123" s="1" t="s">
        <v>5</v>
      </c>
      <c r="G123" s="1" t="s">
        <v>410</v>
      </c>
      <c r="H123" s="1"/>
      <c r="I123" s="18">
        <v>862547</v>
      </c>
      <c r="J123" s="2"/>
      <c r="K123" s="15" t="str">
        <f>HYPERLINK("http://klibs1.kj.yamagata-u.ac.jp/mylimedio/search/search.do?keyword=%23ID%3D"&amp;I123,"OPAC")</f>
        <v>OPAC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40.5">
      <c r="A124">
        <v>119</v>
      </c>
      <c r="B124" s="1" t="s">
        <v>9</v>
      </c>
      <c r="C124" s="1" t="s">
        <v>128</v>
      </c>
      <c r="D124" s="2" t="s">
        <v>113</v>
      </c>
      <c r="E124" s="2" t="s">
        <v>271</v>
      </c>
      <c r="F124" s="1" t="s">
        <v>5</v>
      </c>
      <c r="G124" s="1" t="s">
        <v>410</v>
      </c>
      <c r="H124" s="1"/>
      <c r="I124" s="18">
        <v>842371</v>
      </c>
      <c r="J124" s="2"/>
      <c r="K124" s="15" t="str">
        <f>HYPERLINK("http://klibs1.kj.yamagata-u.ac.jp/mylimedio/search/search.do?keyword=%23ID%3D"&amp;I124,"OPAC")</f>
        <v>OPAC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27">
      <c r="A125">
        <v>120</v>
      </c>
      <c r="B125" s="1" t="s">
        <v>9</v>
      </c>
      <c r="C125" s="2" t="s">
        <v>100</v>
      </c>
      <c r="D125" s="2" t="s">
        <v>101</v>
      </c>
      <c r="E125" s="2" t="s">
        <v>369</v>
      </c>
      <c r="F125" s="1" t="s">
        <v>5</v>
      </c>
      <c r="G125" s="1" t="s">
        <v>410</v>
      </c>
      <c r="H125" s="1"/>
      <c r="I125" s="2">
        <v>284816</v>
      </c>
      <c r="J125" s="2">
        <v>7</v>
      </c>
      <c r="K125" s="15" t="str">
        <f>HYPERLINK("http://klibs1.kj.yamagata-u.ac.jp/mylimedio/search/search.do?keyword=%23ID%3D"&amp;I125,"工学部図書館に所蔵あり")</f>
        <v>工学部図書館に所蔵あり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27">
      <c r="A126">
        <v>121</v>
      </c>
      <c r="B126" s="1" t="s">
        <v>9</v>
      </c>
      <c r="C126" s="2" t="s">
        <v>100</v>
      </c>
      <c r="D126" s="2" t="s">
        <v>101</v>
      </c>
      <c r="E126" s="2" t="s">
        <v>246</v>
      </c>
      <c r="F126" s="1" t="s">
        <v>5</v>
      </c>
      <c r="G126" s="1" t="s">
        <v>410</v>
      </c>
      <c r="H126" s="1"/>
      <c r="I126" s="2">
        <v>284816</v>
      </c>
      <c r="J126" s="2">
        <v>7</v>
      </c>
      <c r="K126" s="15" t="str">
        <f>HYPERLINK("http://klibs1.kj.yamagata-u.ac.jp/mylimedio/search/search.do?keyword=%23ID%3D"&amp;I126,"工学部図書館に所蔵あり")</f>
        <v>工学部図書館に所蔵あり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27">
      <c r="A127">
        <v>122</v>
      </c>
      <c r="B127" s="1" t="s">
        <v>9</v>
      </c>
      <c r="C127" s="2" t="s">
        <v>100</v>
      </c>
      <c r="D127" s="2" t="s">
        <v>101</v>
      </c>
      <c r="E127" s="2" t="s">
        <v>248</v>
      </c>
      <c r="F127" s="1" t="s">
        <v>5</v>
      </c>
      <c r="G127" s="1" t="s">
        <v>410</v>
      </c>
      <c r="H127" s="1"/>
      <c r="I127" s="2">
        <v>721833</v>
      </c>
      <c r="J127" s="2">
        <v>7</v>
      </c>
      <c r="K127" s="15" t="str">
        <f>HYPERLINK("http://klibs1.kj.yamagata-u.ac.jp/mylimedio/search/search.do?keyword=%23ID%3D"&amp;I127,"工学部図書館に所蔵あり")</f>
        <v>工学部図書館に所蔵あり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27">
      <c r="A128">
        <v>123</v>
      </c>
      <c r="B128" s="1" t="s">
        <v>9</v>
      </c>
      <c r="C128" s="2" t="s">
        <v>100</v>
      </c>
      <c r="D128" s="2" t="s">
        <v>101</v>
      </c>
      <c r="E128" s="2" t="s">
        <v>247</v>
      </c>
      <c r="F128" s="1" t="s">
        <v>5</v>
      </c>
      <c r="G128" s="1" t="s">
        <v>410</v>
      </c>
      <c r="H128" s="1"/>
      <c r="I128" s="2">
        <v>721833</v>
      </c>
      <c r="J128" s="2">
        <v>7</v>
      </c>
      <c r="K128" s="15" t="str">
        <f>HYPERLINK("http://klibs1.kj.yamagata-u.ac.jp/mylimedio/search/search.do?keyword=%23ID%3D"&amp;I128,"工学部図書館に所蔵あり")</f>
        <v>工学部図書館に所蔵あり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27">
      <c r="A129">
        <v>124</v>
      </c>
      <c r="B129" s="1" t="s">
        <v>9</v>
      </c>
      <c r="C129" s="1" t="s">
        <v>134</v>
      </c>
      <c r="D129" s="2" t="s">
        <v>135</v>
      </c>
      <c r="E129" s="2" t="s">
        <v>136</v>
      </c>
      <c r="F129" s="1" t="s">
        <v>5</v>
      </c>
      <c r="G129" s="1" t="s">
        <v>410</v>
      </c>
      <c r="H129" s="1"/>
      <c r="I129" s="18">
        <v>860781</v>
      </c>
      <c r="J129" s="2"/>
      <c r="K129" s="15" t="str">
        <f>HYPERLINK("http://klibs1.kj.yamagata-u.ac.jp/mylimedio/search/search.do?keyword=%23ID%3D"&amp;I129,"OPAC")</f>
        <v>OPAC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27">
      <c r="A130">
        <v>125</v>
      </c>
      <c r="B130" s="1" t="s">
        <v>9</v>
      </c>
      <c r="C130" s="1" t="s">
        <v>134</v>
      </c>
      <c r="D130" s="2" t="s">
        <v>135</v>
      </c>
      <c r="E130" s="2" t="s">
        <v>137</v>
      </c>
      <c r="F130" s="1" t="s">
        <v>5</v>
      </c>
      <c r="G130" s="1" t="s">
        <v>410</v>
      </c>
      <c r="H130" s="1"/>
      <c r="I130" s="18">
        <v>678952</v>
      </c>
      <c r="J130" s="2"/>
      <c r="K130" s="15" t="str">
        <f>HYPERLINK("http://klibs1.kj.yamagata-u.ac.jp/mylimedio/search/search.do?keyword=%23ID%3D"&amp;I130,"OPAC")</f>
        <v>OPAC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27">
      <c r="A131">
        <v>126</v>
      </c>
      <c r="B131" s="1" t="s">
        <v>9</v>
      </c>
      <c r="C131" s="2" t="s">
        <v>28</v>
      </c>
      <c r="D131" s="2" t="s">
        <v>29</v>
      </c>
      <c r="E131" s="2" t="s">
        <v>370</v>
      </c>
      <c r="F131" s="1" t="s">
        <v>5</v>
      </c>
      <c r="G131" s="1" t="s">
        <v>410</v>
      </c>
      <c r="H131" s="1"/>
      <c r="I131" s="2">
        <v>867986</v>
      </c>
      <c r="J131" s="2">
        <v>7</v>
      </c>
      <c r="K131" s="15" t="str">
        <f>HYPERLINK("http://klibs1.kj.yamagata-u.ac.jp/mylimedio/search/search.do?keyword=%23ID%3D"&amp;I131,"工学部図書館に所蔵あり")</f>
        <v>工学部図書館に所蔵あり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27">
      <c r="A132">
        <v>127</v>
      </c>
      <c r="B132" s="1" t="s">
        <v>9</v>
      </c>
      <c r="C132" s="1" t="s">
        <v>144</v>
      </c>
      <c r="D132" s="2" t="s">
        <v>145</v>
      </c>
      <c r="E132" s="2" t="s">
        <v>273</v>
      </c>
      <c r="F132" s="1" t="s">
        <v>5</v>
      </c>
      <c r="G132" s="1" t="s">
        <v>410</v>
      </c>
      <c r="H132" s="1"/>
      <c r="I132" s="18">
        <v>139302</v>
      </c>
      <c r="J132" s="2"/>
      <c r="K132" s="15" t="str">
        <f>HYPERLINK("http://klibs1.kj.yamagata-u.ac.jp/mylimedio/search/search.do?keyword=%23ID%3D"&amp;I132,"OPAC")</f>
        <v>OPAC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40.5">
      <c r="A133">
        <v>128</v>
      </c>
      <c r="B133" s="1" t="s">
        <v>9</v>
      </c>
      <c r="C133" s="1" t="s">
        <v>144</v>
      </c>
      <c r="D133" s="2" t="s">
        <v>145</v>
      </c>
      <c r="E133" s="2" t="s">
        <v>274</v>
      </c>
      <c r="F133" s="1" t="s">
        <v>5</v>
      </c>
      <c r="G133" s="1" t="s">
        <v>410</v>
      </c>
      <c r="H133" s="1"/>
      <c r="I133" s="18">
        <v>778587</v>
      </c>
      <c r="J133" s="2"/>
      <c r="K133" s="15" t="str">
        <f>HYPERLINK("http://klibs1.kj.yamagata-u.ac.jp/mylimedio/search/search.do?keyword=%23ID%3D"&amp;I133,"OPAC")</f>
        <v>OPAC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40.5">
      <c r="A134">
        <v>129</v>
      </c>
      <c r="B134" s="1" t="s">
        <v>9</v>
      </c>
      <c r="C134" s="1" t="s">
        <v>56</v>
      </c>
      <c r="D134" s="2" t="s">
        <v>55</v>
      </c>
      <c r="E134" s="2" t="s">
        <v>372</v>
      </c>
      <c r="F134" s="1" t="s">
        <v>5</v>
      </c>
      <c r="G134" s="1" t="s">
        <v>410</v>
      </c>
      <c r="H134" s="1"/>
      <c r="I134" s="18">
        <v>737176</v>
      </c>
      <c r="J134" s="2"/>
      <c r="K134" s="15" t="str">
        <f>HYPERLINK("http://klibs1.kj.yamagata-u.ac.jp/mylimedio/search/search.do?keyword=%23ID%3D"&amp;I134,"OPAC")</f>
        <v>OPAC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27">
      <c r="A135">
        <v>130</v>
      </c>
      <c r="B135" s="1" t="s">
        <v>9</v>
      </c>
      <c r="C135" s="2" t="s">
        <v>102</v>
      </c>
      <c r="D135" s="2" t="s">
        <v>103</v>
      </c>
      <c r="E135" s="2" t="s">
        <v>104</v>
      </c>
      <c r="F135" s="1" t="s">
        <v>5</v>
      </c>
      <c r="G135" s="1" t="s">
        <v>410</v>
      </c>
      <c r="H135" s="1"/>
      <c r="I135" s="2">
        <v>484359</v>
      </c>
      <c r="J135">
        <v>7</v>
      </c>
      <c r="K135" s="15" t="str">
        <f>HYPERLINK("http://klibs1.kj.yamagata-u.ac.jp/mylimedio/search/search.do?keyword=%23ID%3D"&amp;I135,"工学部図書館に所蔵あり")</f>
        <v>工学部図書館に所蔵あり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40.5">
      <c r="A136">
        <v>131</v>
      </c>
      <c r="B136" s="1" t="s">
        <v>9</v>
      </c>
      <c r="C136" s="1" t="s">
        <v>152</v>
      </c>
      <c r="D136" s="2" t="s">
        <v>153</v>
      </c>
      <c r="E136" s="2" t="s">
        <v>154</v>
      </c>
      <c r="F136" s="1" t="s">
        <v>5</v>
      </c>
      <c r="G136" s="1" t="s">
        <v>410</v>
      </c>
      <c r="H136" s="1"/>
      <c r="I136" s="18">
        <v>343525</v>
      </c>
      <c r="J136" s="2"/>
      <c r="K136" s="15" t="str">
        <f>HYPERLINK("http://klibs1.kj.yamagata-u.ac.jp/mylimedio/search/search.do?keyword=%23ID%3D"&amp;I136,"OPAC")</f>
        <v>OPAC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27">
      <c r="A137">
        <v>132</v>
      </c>
      <c r="B137" s="1" t="s">
        <v>9</v>
      </c>
      <c r="C137" s="2" t="s">
        <v>102</v>
      </c>
      <c r="D137" s="2" t="s">
        <v>105</v>
      </c>
      <c r="E137" s="2" t="s">
        <v>104</v>
      </c>
      <c r="F137" s="1" t="s">
        <v>5</v>
      </c>
      <c r="G137" s="1" t="s">
        <v>410</v>
      </c>
      <c r="H137" s="1"/>
      <c r="I137" s="2">
        <v>484359</v>
      </c>
      <c r="J137" s="2">
        <v>7</v>
      </c>
      <c r="K137" s="15" t="str">
        <f>HYPERLINK("http://klibs1.kj.yamagata-u.ac.jp/mylimedio/search/search.do?keyword=%23ID%3D"&amp;I137,"工学部図書館に所蔵あり")</f>
        <v>工学部図書館に所蔵あり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27">
      <c r="A138">
        <v>133</v>
      </c>
      <c r="B138" s="1" t="s">
        <v>9</v>
      </c>
      <c r="C138" s="1" t="s">
        <v>152</v>
      </c>
      <c r="D138" s="2" t="s">
        <v>85</v>
      </c>
      <c r="E138" s="2" t="s">
        <v>157</v>
      </c>
      <c r="F138" s="1" t="s">
        <v>5</v>
      </c>
      <c r="G138" s="1" t="s">
        <v>410</v>
      </c>
      <c r="H138" s="1"/>
      <c r="I138" s="18">
        <v>269544</v>
      </c>
      <c r="J138" s="2"/>
      <c r="K138" s="15" t="str">
        <f>HYPERLINK("http://klibs1.kj.yamagata-u.ac.jp/mylimedio/search/search.do?keyword=%23ID%3D"&amp;I138,"OPAC")</f>
        <v>OPAC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27">
      <c r="A139">
        <v>134</v>
      </c>
      <c r="B139" s="1" t="s">
        <v>9</v>
      </c>
      <c r="C139" s="1" t="s">
        <v>3</v>
      </c>
      <c r="D139" s="2" t="s">
        <v>4</v>
      </c>
      <c r="E139" s="2" t="s">
        <v>277</v>
      </c>
      <c r="F139" s="1" t="s">
        <v>5</v>
      </c>
      <c r="G139" s="1" t="s">
        <v>410</v>
      </c>
      <c r="H139" s="1"/>
      <c r="I139" s="18">
        <v>834540</v>
      </c>
      <c r="J139" s="2"/>
      <c r="K139" s="15" t="str">
        <f>HYPERLINK("http://klibs1.kj.yamagata-u.ac.jp/mylimedio/search/search.do?keyword=%23ID%3D"&amp;I139,"OPAC")</f>
        <v>OPAC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27">
      <c r="A140">
        <v>135</v>
      </c>
      <c r="B140" s="1" t="s">
        <v>9</v>
      </c>
      <c r="C140" s="1" t="s">
        <v>19</v>
      </c>
      <c r="D140" s="2" t="s">
        <v>22</v>
      </c>
      <c r="E140" s="2" t="s">
        <v>362</v>
      </c>
      <c r="F140" s="1" t="s">
        <v>5</v>
      </c>
      <c r="G140" s="1" t="s">
        <v>409</v>
      </c>
      <c r="H140" s="1"/>
      <c r="I140" s="2"/>
      <c r="J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27">
      <c r="A141">
        <v>136</v>
      </c>
      <c r="B141" s="1" t="s">
        <v>2</v>
      </c>
      <c r="C141" s="1" t="s">
        <v>3</v>
      </c>
      <c r="D141" s="2" t="s">
        <v>4</v>
      </c>
      <c r="E141" s="2" t="s">
        <v>195</v>
      </c>
      <c r="F141" s="1" t="s">
        <v>5</v>
      </c>
      <c r="G141" s="1" t="s">
        <v>410</v>
      </c>
      <c r="H141" s="1"/>
      <c r="I141" s="18">
        <v>834540</v>
      </c>
      <c r="J141" s="2"/>
      <c r="K141" s="15" t="str">
        <f>HYPERLINK("http://klibs1.kj.yamagata-u.ac.jp/mylimedio/search/search.do?keyword=%23ID%3D"&amp;I141,"OPAC")</f>
        <v>OPAC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54">
      <c r="A142">
        <v>137</v>
      </c>
      <c r="B142" s="1" t="s">
        <v>158</v>
      </c>
      <c r="C142" s="1" t="s">
        <v>178</v>
      </c>
      <c r="D142" s="2" t="s">
        <v>179</v>
      </c>
      <c r="E142" s="2" t="s">
        <v>385</v>
      </c>
      <c r="F142" s="1" t="s">
        <v>180</v>
      </c>
      <c r="G142" s="1" t="s">
        <v>410</v>
      </c>
      <c r="H142" s="1"/>
      <c r="I142" s="18">
        <v>840367</v>
      </c>
      <c r="J142" s="2"/>
      <c r="K142" s="15" t="str">
        <f>HYPERLINK("http://klibs1.kj.yamagata-u.ac.jp/mylimedio/search/search.do?keyword=%23ID%3D"&amp;I142,"OPAC")</f>
        <v>OPAC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54">
      <c r="A143">
        <v>138</v>
      </c>
      <c r="B143" s="1" t="s">
        <v>158</v>
      </c>
      <c r="C143" s="1" t="s">
        <v>178</v>
      </c>
      <c r="D143" s="2" t="s">
        <v>179</v>
      </c>
      <c r="E143" s="2" t="s">
        <v>384</v>
      </c>
      <c r="F143" s="1" t="s">
        <v>180</v>
      </c>
      <c r="G143" s="1" t="s">
        <v>409</v>
      </c>
      <c r="H143" s="1"/>
      <c r="I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40.5">
      <c r="A144">
        <v>139</v>
      </c>
      <c r="B144" s="1" t="s">
        <v>158</v>
      </c>
      <c r="C144" s="1" t="s">
        <v>188</v>
      </c>
      <c r="D144" s="2" t="s">
        <v>189</v>
      </c>
      <c r="E144" s="2" t="s">
        <v>278</v>
      </c>
      <c r="F144" s="1" t="s">
        <v>8</v>
      </c>
      <c r="G144" s="1" t="s">
        <v>410</v>
      </c>
      <c r="H144" s="1"/>
      <c r="I144" s="18">
        <v>740701</v>
      </c>
      <c r="J144" s="2"/>
      <c r="K144" s="15" t="str">
        <f t="shared" ref="K144:K151" si="5">HYPERLINK("http://klibs1.kj.yamagata-u.ac.jp/mylimedio/search/search.do?keyword=%23ID%3D"&amp;I144,"OPAC")</f>
        <v>OPAC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40.5">
      <c r="A145">
        <v>140</v>
      </c>
      <c r="B145" s="1" t="s">
        <v>158</v>
      </c>
      <c r="C145" s="1" t="s">
        <v>193</v>
      </c>
      <c r="D145" s="2" t="s">
        <v>194</v>
      </c>
      <c r="E145" s="2" t="s">
        <v>279</v>
      </c>
      <c r="F145" s="1" t="s">
        <v>8</v>
      </c>
      <c r="G145" s="1" t="s">
        <v>410</v>
      </c>
      <c r="H145" s="1"/>
      <c r="I145" s="18">
        <v>740808</v>
      </c>
      <c r="J145" s="2"/>
      <c r="K145" s="15" t="str">
        <f t="shared" si="5"/>
        <v>OPAC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40.5">
      <c r="A146">
        <v>141</v>
      </c>
      <c r="B146" s="1" t="s">
        <v>158</v>
      </c>
      <c r="C146" s="1" t="s">
        <v>193</v>
      </c>
      <c r="D146" s="2" t="s">
        <v>194</v>
      </c>
      <c r="E146" s="2" t="s">
        <v>285</v>
      </c>
      <c r="F146" s="1" t="s">
        <v>8</v>
      </c>
      <c r="G146" s="1" t="s">
        <v>410</v>
      </c>
      <c r="H146" s="1"/>
      <c r="I146" s="18">
        <v>854570</v>
      </c>
      <c r="J146" s="2"/>
      <c r="K146" s="15" t="str">
        <f t="shared" si="5"/>
        <v>OPAC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54">
      <c r="A147">
        <v>142</v>
      </c>
      <c r="B147" s="1" t="s">
        <v>158</v>
      </c>
      <c r="C147" s="1" t="s">
        <v>193</v>
      </c>
      <c r="D147" s="2" t="s">
        <v>194</v>
      </c>
      <c r="E147" s="2" t="s">
        <v>288</v>
      </c>
      <c r="F147" s="1" t="s">
        <v>8</v>
      </c>
      <c r="G147" s="1" t="s">
        <v>410</v>
      </c>
      <c r="H147" s="1"/>
      <c r="I147" s="18">
        <v>287457</v>
      </c>
      <c r="J147" s="2"/>
      <c r="K147" s="15" t="str">
        <f t="shared" si="5"/>
        <v>OPAC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40.5">
      <c r="A148">
        <v>143</v>
      </c>
      <c r="B148" s="1" t="s">
        <v>158</v>
      </c>
      <c r="C148" s="1" t="s">
        <v>188</v>
      </c>
      <c r="D148" s="2" t="s">
        <v>189</v>
      </c>
      <c r="E148" s="2" t="s">
        <v>290</v>
      </c>
      <c r="F148" s="1" t="s">
        <v>8</v>
      </c>
      <c r="G148" s="1" t="s">
        <v>410</v>
      </c>
      <c r="H148" s="1"/>
      <c r="I148" s="18">
        <v>341648</v>
      </c>
      <c r="J148" s="2"/>
      <c r="K148" s="15" t="str">
        <f t="shared" si="5"/>
        <v>OPAC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40.5">
      <c r="A149">
        <v>144</v>
      </c>
      <c r="B149" s="1" t="s">
        <v>158</v>
      </c>
      <c r="C149" s="1" t="s">
        <v>188</v>
      </c>
      <c r="D149" s="2" t="s">
        <v>189</v>
      </c>
      <c r="E149" s="2" t="s">
        <v>298</v>
      </c>
      <c r="F149" s="1" t="s">
        <v>8</v>
      </c>
      <c r="G149" s="1" t="s">
        <v>410</v>
      </c>
      <c r="H149" s="1"/>
      <c r="I149" s="18">
        <v>844431</v>
      </c>
      <c r="J149" s="2"/>
      <c r="K149" s="15" t="str">
        <f t="shared" si="5"/>
        <v>OPAC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40.5">
      <c r="A150">
        <v>145</v>
      </c>
      <c r="B150" s="1" t="s">
        <v>158</v>
      </c>
      <c r="C150" s="1" t="s">
        <v>188</v>
      </c>
      <c r="D150" s="2" t="s">
        <v>189</v>
      </c>
      <c r="E150" s="2" t="s">
        <v>300</v>
      </c>
      <c r="F150" s="1" t="s">
        <v>8</v>
      </c>
      <c r="G150" s="1" t="s">
        <v>410</v>
      </c>
      <c r="H150" s="1"/>
      <c r="I150" s="18">
        <v>845384</v>
      </c>
      <c r="J150" s="2"/>
      <c r="K150" s="15" t="str">
        <f t="shared" si="5"/>
        <v>OPAC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40.5">
      <c r="A151">
        <v>146</v>
      </c>
      <c r="B151" s="1" t="s">
        <v>158</v>
      </c>
      <c r="C151" s="1" t="s">
        <v>188</v>
      </c>
      <c r="D151" s="2" t="s">
        <v>189</v>
      </c>
      <c r="E151" s="2" t="s">
        <v>301</v>
      </c>
      <c r="F151" s="1" t="s">
        <v>8</v>
      </c>
      <c r="G151" s="1" t="s">
        <v>410</v>
      </c>
      <c r="H151" s="1"/>
      <c r="I151" s="18">
        <v>845427</v>
      </c>
      <c r="K151" s="15" t="str">
        <f t="shared" si="5"/>
        <v>OPAC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27">
      <c r="A152">
        <v>147</v>
      </c>
      <c r="B152" s="1" t="s">
        <v>158</v>
      </c>
      <c r="C152" s="2" t="s">
        <v>171</v>
      </c>
      <c r="D152" s="2" t="s">
        <v>172</v>
      </c>
      <c r="E152" s="2" t="s">
        <v>378</v>
      </c>
      <c r="F152" s="1" t="s">
        <v>8</v>
      </c>
      <c r="G152" s="1" t="s">
        <v>410</v>
      </c>
      <c r="H152" s="1"/>
      <c r="I152" s="3">
        <v>844305</v>
      </c>
      <c r="J152" s="2">
        <v>5</v>
      </c>
      <c r="K152" s="15" t="str">
        <f>HYPERLINK("http://klibs1.kj.yamagata-u.ac.jp/mylimedio/search/search.do?keyword=%23ID%3D"&amp;I152,"医学部図書館に所蔵あり")</f>
        <v>医学部図書館に所蔵あり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27">
      <c r="A153">
        <v>148</v>
      </c>
      <c r="B153" s="1" t="s">
        <v>158</v>
      </c>
      <c r="C153" s="2" t="s">
        <v>171</v>
      </c>
      <c r="D153" s="2" t="s">
        <v>172</v>
      </c>
      <c r="E153" s="2" t="s">
        <v>379</v>
      </c>
      <c r="F153" s="1" t="s">
        <v>8</v>
      </c>
      <c r="G153" s="1" t="s">
        <v>410</v>
      </c>
      <c r="H153" s="1"/>
      <c r="I153" s="3">
        <v>320431</v>
      </c>
      <c r="J153" s="2">
        <v>5</v>
      </c>
      <c r="K153" s="15" t="str">
        <f>HYPERLINK("http://klibs1.kj.yamagata-u.ac.jp/mylimedio/search/search.do?keyword=%23ID%3D"&amp;I153,"医学部図書館に所蔵あり")</f>
        <v>医学部図書館に所蔵あり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40.5">
      <c r="A154">
        <v>149</v>
      </c>
      <c r="B154" s="1" t="s">
        <v>158</v>
      </c>
      <c r="C154" s="1" t="s">
        <v>181</v>
      </c>
      <c r="D154" s="2" t="s">
        <v>182</v>
      </c>
      <c r="E154" s="2" t="s">
        <v>386</v>
      </c>
      <c r="F154" s="1" t="s">
        <v>8</v>
      </c>
      <c r="G154" s="1" t="s">
        <v>410</v>
      </c>
      <c r="H154" s="1"/>
      <c r="I154" s="18">
        <v>796791</v>
      </c>
      <c r="J154" s="2"/>
      <c r="K154" s="15" t="str">
        <f>HYPERLINK("http://klibs1.kj.yamagata-u.ac.jp/mylimedio/search/search.do?keyword=%23ID%3D"&amp;I154,"OPAC")</f>
        <v>OPAC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40.5">
      <c r="A155">
        <v>150</v>
      </c>
      <c r="B155" s="1" t="s">
        <v>158</v>
      </c>
      <c r="C155" s="1" t="s">
        <v>181</v>
      </c>
      <c r="D155" s="2" t="s">
        <v>182</v>
      </c>
      <c r="E155" s="2" t="s">
        <v>387</v>
      </c>
      <c r="F155" s="1" t="s">
        <v>8</v>
      </c>
      <c r="G155" s="1" t="s">
        <v>410</v>
      </c>
      <c r="H155" s="1"/>
      <c r="I155" s="18">
        <v>800832</v>
      </c>
      <c r="J155" s="2"/>
      <c r="K155" s="15" t="str">
        <f>HYPERLINK("http://klibs1.kj.yamagata-u.ac.jp/mylimedio/search/search.do?keyword=%23ID%3D"&amp;I155,"OPAC")</f>
        <v>OPAC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40.5">
      <c r="A156">
        <v>151</v>
      </c>
      <c r="B156" s="1" t="s">
        <v>158</v>
      </c>
      <c r="C156" s="1" t="s">
        <v>181</v>
      </c>
      <c r="D156" s="2" t="s">
        <v>182</v>
      </c>
      <c r="E156" s="2" t="s">
        <v>388</v>
      </c>
      <c r="F156" s="1" t="s">
        <v>8</v>
      </c>
      <c r="G156" s="1" t="s">
        <v>410</v>
      </c>
      <c r="H156" s="1"/>
      <c r="I156" s="18">
        <v>834568</v>
      </c>
      <c r="J156" s="2"/>
      <c r="K156" s="15" t="str">
        <f>HYPERLINK("http://klibs1.kj.yamagata-u.ac.jp/mylimedio/search/search.do?keyword=%23ID%3D"&amp;I156,"OPAC")</f>
        <v>OPAC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27">
      <c r="A157">
        <v>152</v>
      </c>
      <c r="B157" s="1" t="s">
        <v>9</v>
      </c>
      <c r="C157" s="1" t="s">
        <v>86</v>
      </c>
      <c r="D157" s="2" t="s">
        <v>87</v>
      </c>
      <c r="E157" s="2" t="s">
        <v>240</v>
      </c>
      <c r="F157" s="1" t="s">
        <v>8</v>
      </c>
      <c r="G157" s="1" t="s">
        <v>409</v>
      </c>
      <c r="H157" s="1"/>
      <c r="I157" s="2"/>
      <c r="J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27">
      <c r="A158">
        <v>153</v>
      </c>
      <c r="B158" s="1" t="s">
        <v>9</v>
      </c>
      <c r="C158" s="1" t="s">
        <v>86</v>
      </c>
      <c r="D158" s="2" t="s">
        <v>88</v>
      </c>
      <c r="E158" s="2" t="s">
        <v>241</v>
      </c>
      <c r="F158" s="1" t="s">
        <v>8</v>
      </c>
      <c r="G158" s="1" t="s">
        <v>409</v>
      </c>
      <c r="H158" s="1"/>
      <c r="I158" s="2"/>
      <c r="J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27">
      <c r="A159">
        <v>154</v>
      </c>
      <c r="B159" s="1" t="s">
        <v>9</v>
      </c>
      <c r="C159" s="1" t="s">
        <v>124</v>
      </c>
      <c r="D159" s="2" t="s">
        <v>125</v>
      </c>
      <c r="E159" s="2" t="s">
        <v>321</v>
      </c>
      <c r="F159" s="1" t="s">
        <v>8</v>
      </c>
      <c r="G159" s="1" t="s">
        <v>409</v>
      </c>
      <c r="H159" s="1"/>
      <c r="I159" s="2"/>
      <c r="J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27">
      <c r="A160">
        <v>155</v>
      </c>
      <c r="B160" s="1" t="s">
        <v>9</v>
      </c>
      <c r="C160" s="1" t="s">
        <v>124</v>
      </c>
      <c r="D160" s="2" t="s">
        <v>125</v>
      </c>
      <c r="E160" s="2" t="s">
        <v>327</v>
      </c>
      <c r="F160" s="1" t="s">
        <v>8</v>
      </c>
      <c r="G160" s="1" t="s">
        <v>409</v>
      </c>
      <c r="H160" s="1"/>
      <c r="I160" s="2"/>
      <c r="J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27">
      <c r="A161">
        <v>156</v>
      </c>
      <c r="B161" s="1" t="s">
        <v>9</v>
      </c>
      <c r="C161" s="1" t="s">
        <v>10</v>
      </c>
      <c r="D161" s="2" t="s">
        <v>11</v>
      </c>
      <c r="E161" s="2" t="s">
        <v>312</v>
      </c>
      <c r="F161" s="1" t="s">
        <v>8</v>
      </c>
      <c r="G161" s="1" t="s">
        <v>409</v>
      </c>
      <c r="H161" s="1"/>
      <c r="I161" s="2"/>
      <c r="J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27">
      <c r="A162">
        <v>157</v>
      </c>
      <c r="B162" s="1" t="s">
        <v>9</v>
      </c>
      <c r="C162" s="1" t="s">
        <v>52</v>
      </c>
      <c r="D162" s="2" t="s">
        <v>53</v>
      </c>
      <c r="E162" s="2" t="s">
        <v>219</v>
      </c>
      <c r="F162" s="1" t="s">
        <v>8</v>
      </c>
      <c r="G162" s="1" t="s">
        <v>409</v>
      </c>
      <c r="H162" s="1"/>
      <c r="I162" s="2"/>
      <c r="J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27">
      <c r="A163">
        <v>158</v>
      </c>
      <c r="B163" s="1" t="s">
        <v>9</v>
      </c>
      <c r="C163" s="1" t="s">
        <v>13</v>
      </c>
      <c r="D163" s="2" t="s">
        <v>22</v>
      </c>
      <c r="E163" s="2" t="s">
        <v>319</v>
      </c>
      <c r="F163" s="1" t="s">
        <v>8</v>
      </c>
      <c r="G163" s="1" t="s">
        <v>409</v>
      </c>
      <c r="H163" s="1"/>
      <c r="I163" s="2"/>
      <c r="J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27">
      <c r="A164">
        <v>159</v>
      </c>
      <c r="B164" s="1" t="s">
        <v>9</v>
      </c>
      <c r="C164" s="1" t="s">
        <v>10</v>
      </c>
      <c r="D164" s="2" t="s">
        <v>11</v>
      </c>
      <c r="E164" s="2" t="s">
        <v>12</v>
      </c>
      <c r="F164" s="1" t="s">
        <v>8</v>
      </c>
      <c r="G164" s="1" t="s">
        <v>410</v>
      </c>
      <c r="H164" s="1"/>
      <c r="I164" s="18">
        <v>851173</v>
      </c>
      <c r="J164" s="2"/>
      <c r="K164" s="15" t="str">
        <f>HYPERLINK("http://klibs1.kj.yamagata-u.ac.jp/mylimedio/search/search.do?keyword=%23ID%3D"&amp;I164,"OPAC")</f>
        <v>OPAC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40.5">
      <c r="A165">
        <v>160</v>
      </c>
      <c r="B165" s="1" t="s">
        <v>9</v>
      </c>
      <c r="C165" s="1" t="s">
        <v>124</v>
      </c>
      <c r="D165" s="2" t="s">
        <v>125</v>
      </c>
      <c r="E165" s="2" t="s">
        <v>320</v>
      </c>
      <c r="F165" s="1" t="s">
        <v>8</v>
      </c>
      <c r="G165" s="1" t="s">
        <v>410</v>
      </c>
      <c r="H165" s="1"/>
      <c r="I165" s="18">
        <v>868023</v>
      </c>
      <c r="J165" s="2"/>
      <c r="K165" s="15" t="str">
        <f>HYPERLINK("http://klibs1.kj.yamagata-u.ac.jp/mylimedio/search/search.do?keyword=%23ID%3D"&amp;I165,"OPAC")</f>
        <v>OPAC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27">
      <c r="A166">
        <v>161</v>
      </c>
      <c r="B166" s="1" t="s">
        <v>9</v>
      </c>
      <c r="C166" s="2" t="s">
        <v>13</v>
      </c>
      <c r="D166" s="2" t="s">
        <v>14</v>
      </c>
      <c r="E166" s="2" t="s">
        <v>313</v>
      </c>
      <c r="F166" s="1" t="s">
        <v>8</v>
      </c>
      <c r="G166" s="1" t="s">
        <v>410</v>
      </c>
      <c r="H166" s="1"/>
      <c r="I166" s="2">
        <v>869460</v>
      </c>
      <c r="J166" s="2">
        <v>7</v>
      </c>
      <c r="K166" s="15" t="str">
        <f>HYPERLINK("http://klibs1.kj.yamagata-u.ac.jp/mylimedio/search/search.do?keyword=%23ID%3D"&amp;I166,"工学部図書館に所蔵あり")</f>
        <v>工学部図書館に所蔵あり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27">
      <c r="A167">
        <v>162</v>
      </c>
      <c r="B167" s="1" t="s">
        <v>9</v>
      </c>
      <c r="C167" s="2" t="s">
        <v>13</v>
      </c>
      <c r="D167" s="2" t="s">
        <v>14</v>
      </c>
      <c r="E167" s="2" t="s">
        <v>197</v>
      </c>
      <c r="F167" s="1" t="s">
        <v>8</v>
      </c>
      <c r="G167" s="1" t="s">
        <v>410</v>
      </c>
      <c r="H167" s="1"/>
      <c r="I167" s="2">
        <v>869460</v>
      </c>
      <c r="J167" s="2">
        <v>7</v>
      </c>
      <c r="K167" s="15" t="str">
        <f>HYPERLINK("http://klibs1.kj.yamagata-u.ac.jp/mylimedio/search/search.do?keyword=%23ID%3D"&amp;I167,"工学部図書館に所蔵あり")</f>
        <v>工学部図書館に所蔵あり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27">
      <c r="A168">
        <v>163</v>
      </c>
      <c r="B168" s="1" t="s">
        <v>9</v>
      </c>
      <c r="C168" s="1" t="s">
        <v>13</v>
      </c>
      <c r="D168" s="2" t="s">
        <v>22</v>
      </c>
      <c r="E168" s="2" t="s">
        <v>317</v>
      </c>
      <c r="F168" s="1" t="s">
        <v>8</v>
      </c>
      <c r="G168" s="1" t="s">
        <v>409</v>
      </c>
      <c r="H168" s="1"/>
      <c r="I168" s="2"/>
      <c r="J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40.5">
      <c r="A169">
        <v>164</v>
      </c>
      <c r="B169" s="1" t="s">
        <v>9</v>
      </c>
      <c r="C169" s="1" t="s">
        <v>10</v>
      </c>
      <c r="D169" s="2" t="s">
        <v>21</v>
      </c>
      <c r="E169" s="2" t="s">
        <v>201</v>
      </c>
      <c r="F169" s="1" t="s">
        <v>8</v>
      </c>
      <c r="G169" s="1" t="s">
        <v>410</v>
      </c>
      <c r="H169" s="1"/>
      <c r="I169" s="18">
        <v>833063</v>
      </c>
      <c r="J169" s="2"/>
      <c r="K169" s="15" t="str">
        <f t="shared" ref="K169:K177" si="6">HYPERLINK("http://klibs1.kj.yamagata-u.ac.jp/mylimedio/search/search.do?keyword=%23ID%3D"&amp;I169,"OPAC")</f>
        <v>OPAC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27">
      <c r="A170">
        <v>165</v>
      </c>
      <c r="B170" s="1" t="s">
        <v>9</v>
      </c>
      <c r="C170" s="1" t="s">
        <v>13</v>
      </c>
      <c r="D170" s="2" t="s">
        <v>22</v>
      </c>
      <c r="E170" s="2" t="s">
        <v>203</v>
      </c>
      <c r="F170" s="1" t="s">
        <v>8</v>
      </c>
      <c r="G170" s="1" t="s">
        <v>410</v>
      </c>
      <c r="H170" s="1"/>
      <c r="I170" s="18">
        <v>792966</v>
      </c>
      <c r="J170" s="2"/>
      <c r="K170" s="15" t="str">
        <f t="shared" si="6"/>
        <v>OPAC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27">
      <c r="A171">
        <v>166</v>
      </c>
      <c r="B171" s="1" t="s">
        <v>9</v>
      </c>
      <c r="C171" s="1" t="s">
        <v>13</v>
      </c>
      <c r="D171" s="2" t="s">
        <v>22</v>
      </c>
      <c r="E171" s="2" t="s">
        <v>204</v>
      </c>
      <c r="F171" s="1" t="s">
        <v>8</v>
      </c>
      <c r="G171" s="1" t="s">
        <v>410</v>
      </c>
      <c r="H171" s="1"/>
      <c r="I171" s="18">
        <v>764695</v>
      </c>
      <c r="J171" s="2"/>
      <c r="K171" s="15" t="str">
        <f t="shared" si="6"/>
        <v>OPAC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40.5">
      <c r="A172">
        <v>167</v>
      </c>
      <c r="B172" s="1" t="s">
        <v>9</v>
      </c>
      <c r="C172" s="1" t="s">
        <v>13</v>
      </c>
      <c r="D172" s="2" t="s">
        <v>22</v>
      </c>
      <c r="E172" s="2" t="s">
        <v>205</v>
      </c>
      <c r="F172" s="1" t="s">
        <v>8</v>
      </c>
      <c r="G172" s="1" t="s">
        <v>410</v>
      </c>
      <c r="H172" s="1"/>
      <c r="I172" s="18">
        <v>721633</v>
      </c>
      <c r="J172" s="2"/>
      <c r="K172" s="15" t="str">
        <f t="shared" si="6"/>
        <v>OPAC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27">
      <c r="A173">
        <v>168</v>
      </c>
      <c r="B173" s="1" t="s">
        <v>9</v>
      </c>
      <c r="C173" s="1" t="s">
        <v>13</v>
      </c>
      <c r="D173" s="2" t="s">
        <v>22</v>
      </c>
      <c r="E173" s="2" t="s">
        <v>206</v>
      </c>
      <c r="F173" s="1" t="s">
        <v>8</v>
      </c>
      <c r="G173" s="1" t="s">
        <v>410</v>
      </c>
      <c r="H173" s="1"/>
      <c r="I173" s="18">
        <v>802258</v>
      </c>
      <c r="J173" s="2"/>
      <c r="K173" s="15" t="str">
        <f t="shared" si="6"/>
        <v>OPAC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27">
      <c r="A174">
        <v>169</v>
      </c>
      <c r="B174" s="1" t="s">
        <v>9</v>
      </c>
      <c r="C174" s="1" t="s">
        <v>13</v>
      </c>
      <c r="D174" s="2" t="s">
        <v>22</v>
      </c>
      <c r="E174" s="2" t="s">
        <v>207</v>
      </c>
      <c r="F174" s="1" t="s">
        <v>8</v>
      </c>
      <c r="G174" s="1" t="s">
        <v>410</v>
      </c>
      <c r="H174" s="1"/>
      <c r="I174" s="18">
        <v>792081</v>
      </c>
      <c r="J174" s="2"/>
      <c r="K174" s="15" t="str">
        <f t="shared" si="6"/>
        <v>OPAC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27">
      <c r="A175">
        <v>170</v>
      </c>
      <c r="B175" s="1" t="s">
        <v>9</v>
      </c>
      <c r="C175" s="1" t="s">
        <v>13</v>
      </c>
      <c r="D175" s="2" t="s">
        <v>22</v>
      </c>
      <c r="E175" s="2" t="s">
        <v>208</v>
      </c>
      <c r="F175" s="1" t="s">
        <v>8</v>
      </c>
      <c r="G175" s="1" t="s">
        <v>410</v>
      </c>
      <c r="H175" s="1"/>
      <c r="I175" s="18">
        <v>737171</v>
      </c>
      <c r="J175" s="2"/>
      <c r="K175" s="15" t="str">
        <f t="shared" si="6"/>
        <v>OPAC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>
      <c r="A176">
        <v>171</v>
      </c>
      <c r="B176" s="1" t="s">
        <v>9</v>
      </c>
      <c r="C176" s="1" t="s">
        <v>13</v>
      </c>
      <c r="D176" s="2" t="s">
        <v>22</v>
      </c>
      <c r="E176" s="2" t="s">
        <v>209</v>
      </c>
      <c r="F176" s="1" t="s">
        <v>8</v>
      </c>
      <c r="G176" s="1" t="s">
        <v>410</v>
      </c>
      <c r="H176" s="1"/>
      <c r="I176" s="18">
        <v>536299</v>
      </c>
      <c r="J176" s="2"/>
      <c r="K176" s="15" t="str">
        <f t="shared" si="6"/>
        <v>OPAC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27">
      <c r="A177">
        <v>172</v>
      </c>
      <c r="B177" s="1" t="s">
        <v>9</v>
      </c>
      <c r="C177" s="1" t="s">
        <v>124</v>
      </c>
      <c r="D177" s="2" t="s">
        <v>125</v>
      </c>
      <c r="E177" s="2" t="s">
        <v>324</v>
      </c>
      <c r="F177" s="1" t="s">
        <v>8</v>
      </c>
      <c r="G177" s="1" t="s">
        <v>410</v>
      </c>
      <c r="H177" s="1"/>
      <c r="I177" s="18">
        <v>787231</v>
      </c>
      <c r="J177" s="2"/>
      <c r="K177" s="15" t="str">
        <f t="shared" si="6"/>
        <v>OPAC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27">
      <c r="A178">
        <v>173</v>
      </c>
      <c r="B178" s="1" t="s">
        <v>9</v>
      </c>
      <c r="C178" s="2" t="s">
        <v>124</v>
      </c>
      <c r="D178" s="2" t="s">
        <v>125</v>
      </c>
      <c r="E178" s="2" t="s">
        <v>328</v>
      </c>
      <c r="F178" s="1" t="s">
        <v>8</v>
      </c>
      <c r="G178" s="1" t="s">
        <v>410</v>
      </c>
      <c r="H178" s="1"/>
      <c r="I178" s="2">
        <v>869760</v>
      </c>
      <c r="J178" s="2">
        <v>7</v>
      </c>
      <c r="K178" s="15" t="str">
        <f>HYPERLINK("http://klibs1.kj.yamagata-u.ac.jp/mylimedio/search/search.do?keyword=%23ID%3D"&amp;I178,"工学部図書館に所蔵あり")</f>
        <v>工学部図書館に所蔵あり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27">
      <c r="A179">
        <v>174</v>
      </c>
      <c r="B179" s="1" t="s">
        <v>9</v>
      </c>
      <c r="C179" s="1" t="s">
        <v>15</v>
      </c>
      <c r="D179" s="2" t="s">
        <v>16</v>
      </c>
      <c r="E179" s="2" t="s">
        <v>314</v>
      </c>
      <c r="F179" s="1" t="s">
        <v>8</v>
      </c>
      <c r="G179" s="1" t="s">
        <v>410</v>
      </c>
      <c r="H179" s="1"/>
      <c r="I179" s="18">
        <v>845327</v>
      </c>
      <c r="J179" s="2"/>
      <c r="K179" s="15" t="str">
        <f>HYPERLINK("http://klibs1.kj.yamagata-u.ac.jp/mylimedio/search/search.do?keyword=%23ID%3D"&amp;I179,"OPAC")</f>
        <v>OPAC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27">
      <c r="A180">
        <v>175</v>
      </c>
      <c r="B180" s="1" t="s">
        <v>9</v>
      </c>
      <c r="C180" s="1" t="s">
        <v>138</v>
      </c>
      <c r="D180" s="2" t="s">
        <v>141</v>
      </c>
      <c r="E180" s="2" t="s">
        <v>330</v>
      </c>
      <c r="F180" s="1" t="s">
        <v>8</v>
      </c>
      <c r="G180" s="1" t="s">
        <v>410</v>
      </c>
      <c r="H180" s="1"/>
      <c r="I180" s="18">
        <v>845009</v>
      </c>
      <c r="J180" s="2"/>
      <c r="K180" s="15" t="str">
        <f>HYPERLINK("http://klibs1.kj.yamagata-u.ac.jp/mylimedio/search/search.do?keyword=%23ID%3D"&amp;I180,"OPAC")</f>
        <v>OPAC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27">
      <c r="A181">
        <v>176</v>
      </c>
      <c r="B181" s="1" t="s">
        <v>9</v>
      </c>
      <c r="C181" s="1" t="s">
        <v>36</v>
      </c>
      <c r="D181" s="2" t="s">
        <v>37</v>
      </c>
      <c r="E181" s="2" t="s">
        <v>38</v>
      </c>
      <c r="F181" s="1" t="s">
        <v>8</v>
      </c>
      <c r="G181" s="1" t="s">
        <v>410</v>
      </c>
      <c r="H181" s="1"/>
      <c r="I181" s="18">
        <v>750627</v>
      </c>
      <c r="J181" s="2"/>
      <c r="K181" s="15" t="str">
        <f>HYPERLINK("http://klibs1.kj.yamagata-u.ac.jp/mylimedio/search/search.do?keyword=%23ID%3D"&amp;I181,"OPAC")</f>
        <v>OPAC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27">
      <c r="A182">
        <v>177</v>
      </c>
      <c r="B182" s="1" t="s">
        <v>9</v>
      </c>
      <c r="C182" s="1" t="s">
        <v>36</v>
      </c>
      <c r="D182" s="2" t="s">
        <v>37</v>
      </c>
      <c r="E182" s="2" t="s">
        <v>39</v>
      </c>
      <c r="F182" s="1" t="s">
        <v>8</v>
      </c>
      <c r="G182" s="1" t="s">
        <v>410</v>
      </c>
      <c r="H182" s="1"/>
      <c r="I182" s="18">
        <v>754336</v>
      </c>
      <c r="J182" s="2"/>
      <c r="K182" s="15" t="str">
        <f>HYPERLINK("http://klibs1.kj.yamagata-u.ac.jp/mylimedio/search/search.do?keyword=%23ID%3D"&amp;I182,"OPAC")</f>
        <v>OPAC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40.5">
      <c r="A183">
        <v>178</v>
      </c>
      <c r="B183" s="1" t="s">
        <v>9</v>
      </c>
      <c r="C183" s="2" t="s">
        <v>138</v>
      </c>
      <c r="D183" s="2" t="s">
        <v>139</v>
      </c>
      <c r="E183" s="2" t="s">
        <v>140</v>
      </c>
      <c r="F183" s="1" t="s">
        <v>8</v>
      </c>
      <c r="G183" s="1" t="s">
        <v>410</v>
      </c>
      <c r="H183" s="1"/>
      <c r="I183" s="2">
        <v>867987</v>
      </c>
      <c r="J183" s="2">
        <v>7</v>
      </c>
      <c r="K183" s="15" t="str">
        <f>HYPERLINK("http://klibs1.kj.yamagata-u.ac.jp/mylimedio/search/search.do?keyword=%23ID%3D"&amp;I183,"工学部図書館に所蔵あり")</f>
        <v>工学部図書館に所蔵あり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40.5">
      <c r="A184">
        <v>179</v>
      </c>
      <c r="B184" s="1" t="s">
        <v>9</v>
      </c>
      <c r="C184" s="1" t="s">
        <v>117</v>
      </c>
      <c r="D184" s="2" t="s">
        <v>118</v>
      </c>
      <c r="E184" s="2" t="s">
        <v>331</v>
      </c>
      <c r="F184" s="1" t="s">
        <v>8</v>
      </c>
      <c r="G184" s="1" t="s">
        <v>410</v>
      </c>
      <c r="H184" s="1"/>
      <c r="I184" s="18">
        <v>854658</v>
      </c>
      <c r="J184" s="2"/>
      <c r="K184" s="15" t="str">
        <f t="shared" ref="K184:K193" si="7">HYPERLINK("http://klibs1.kj.yamagata-u.ac.jp/mylimedio/search/search.do?keyword=%23ID%3D"&amp;I184,"OPAC")</f>
        <v>OPAC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27">
      <c r="A185">
        <v>180</v>
      </c>
      <c r="B185" s="1" t="s">
        <v>9</v>
      </c>
      <c r="C185" s="1" t="s">
        <v>26</v>
      </c>
      <c r="D185" s="2" t="s">
        <v>27</v>
      </c>
      <c r="E185" s="2" t="s">
        <v>332</v>
      </c>
      <c r="F185" s="1" t="s">
        <v>8</v>
      </c>
      <c r="G185" s="1" t="s">
        <v>410</v>
      </c>
      <c r="H185" s="1"/>
      <c r="I185" s="18">
        <v>738689</v>
      </c>
      <c r="J185" s="2"/>
      <c r="K185" s="15" t="str">
        <f t="shared" si="7"/>
        <v>OPAC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40.5">
      <c r="A186">
        <v>181</v>
      </c>
      <c r="B186" s="1" t="s">
        <v>9</v>
      </c>
      <c r="C186" s="1" t="s">
        <v>40</v>
      </c>
      <c r="D186" s="2" t="s">
        <v>45</v>
      </c>
      <c r="E186" s="2" t="s">
        <v>46</v>
      </c>
      <c r="F186" s="1" t="s">
        <v>8</v>
      </c>
      <c r="G186" s="1" t="s">
        <v>410</v>
      </c>
      <c r="H186" s="1"/>
      <c r="I186" s="18">
        <v>750816</v>
      </c>
      <c r="K186" s="15" t="str">
        <f t="shared" si="7"/>
        <v>OPAC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27">
      <c r="A187">
        <v>182</v>
      </c>
      <c r="B187" s="1" t="s">
        <v>9</v>
      </c>
      <c r="C187" s="1" t="s">
        <v>40</v>
      </c>
      <c r="D187" s="2" t="s">
        <v>45</v>
      </c>
      <c r="E187" s="2" t="s">
        <v>47</v>
      </c>
      <c r="F187" s="1" t="s">
        <v>8</v>
      </c>
      <c r="G187" s="1" t="s">
        <v>410</v>
      </c>
      <c r="H187" s="1"/>
      <c r="I187" s="18">
        <v>246223</v>
      </c>
      <c r="J187" s="2"/>
      <c r="K187" s="15" t="str">
        <f t="shared" si="7"/>
        <v>OPAC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27">
      <c r="A188">
        <v>183</v>
      </c>
      <c r="B188" s="1" t="s">
        <v>9</v>
      </c>
      <c r="C188" s="1" t="s">
        <v>40</v>
      </c>
      <c r="D188" s="2" t="s">
        <v>45</v>
      </c>
      <c r="E188" s="2" t="s">
        <v>48</v>
      </c>
      <c r="F188" s="1" t="s">
        <v>8</v>
      </c>
      <c r="G188" s="1" t="s">
        <v>410</v>
      </c>
      <c r="H188" s="1"/>
      <c r="I188" s="18">
        <v>348686</v>
      </c>
      <c r="J188" s="2"/>
      <c r="K188" s="15" t="str">
        <f t="shared" si="7"/>
        <v>OPAC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40.5">
      <c r="A189">
        <v>184</v>
      </c>
      <c r="B189" s="1" t="s">
        <v>9</v>
      </c>
      <c r="C189" s="1" t="s">
        <v>40</v>
      </c>
      <c r="D189" s="2" t="s">
        <v>41</v>
      </c>
      <c r="E189" s="2" t="s">
        <v>46</v>
      </c>
      <c r="F189" s="1" t="s">
        <v>8</v>
      </c>
      <c r="G189" s="1" t="s">
        <v>410</v>
      </c>
      <c r="H189" s="1"/>
      <c r="I189" s="18">
        <v>750816</v>
      </c>
      <c r="K189" s="15" t="str">
        <f t="shared" si="7"/>
        <v>OPAC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27">
      <c r="A190">
        <v>185</v>
      </c>
      <c r="B190" s="1" t="s">
        <v>9</v>
      </c>
      <c r="C190" s="1" t="s">
        <v>26</v>
      </c>
      <c r="D190" s="2" t="s">
        <v>27</v>
      </c>
      <c r="E190" s="2" t="s">
        <v>215</v>
      </c>
      <c r="F190" s="1" t="s">
        <v>8</v>
      </c>
      <c r="G190" s="1" t="s">
        <v>410</v>
      </c>
      <c r="H190" s="1"/>
      <c r="I190" s="18">
        <v>854562</v>
      </c>
      <c r="J190" s="2"/>
      <c r="K190" s="15" t="str">
        <f t="shared" si="7"/>
        <v>OPAC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27">
      <c r="A191">
        <v>186</v>
      </c>
      <c r="B191" s="1" t="s">
        <v>9</v>
      </c>
      <c r="C191" s="1" t="s">
        <v>31</v>
      </c>
      <c r="D191" s="2" t="s">
        <v>32</v>
      </c>
      <c r="E191" s="2" t="s">
        <v>334</v>
      </c>
      <c r="F191" s="1" t="s">
        <v>8</v>
      </c>
      <c r="G191" s="1" t="s">
        <v>410</v>
      </c>
      <c r="H191" s="1"/>
      <c r="I191" s="18">
        <v>348686</v>
      </c>
      <c r="J191" s="2"/>
      <c r="K191" s="15" t="str">
        <f t="shared" si="7"/>
        <v>OPAC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40.5">
      <c r="A192">
        <v>187</v>
      </c>
      <c r="B192" s="1" t="s">
        <v>9</v>
      </c>
      <c r="C192" s="1" t="s">
        <v>54</v>
      </c>
      <c r="D192" s="2" t="s">
        <v>55</v>
      </c>
      <c r="E192" s="2" t="s">
        <v>220</v>
      </c>
      <c r="F192" s="1" t="s">
        <v>8</v>
      </c>
      <c r="G192" s="1" t="s">
        <v>410</v>
      </c>
      <c r="H192" s="1"/>
      <c r="I192" s="18">
        <v>796791</v>
      </c>
      <c r="J192" s="2"/>
      <c r="K192" s="15" t="str">
        <f t="shared" si="7"/>
        <v>OPAC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40.5">
      <c r="A193">
        <v>188</v>
      </c>
      <c r="B193" s="1" t="s">
        <v>9</v>
      </c>
      <c r="C193" s="1" t="s">
        <v>54</v>
      </c>
      <c r="D193" s="2" t="s">
        <v>55</v>
      </c>
      <c r="E193" s="2" t="s">
        <v>221</v>
      </c>
      <c r="F193" s="1" t="s">
        <v>8</v>
      </c>
      <c r="G193" s="1" t="s">
        <v>410</v>
      </c>
      <c r="H193" s="1"/>
      <c r="I193" s="18">
        <v>484326</v>
      </c>
      <c r="J193" s="2"/>
      <c r="K193" s="15" t="str">
        <f t="shared" si="7"/>
        <v>OPAC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27">
      <c r="A194">
        <v>189</v>
      </c>
      <c r="B194" s="1" t="s">
        <v>9</v>
      </c>
      <c r="C194" s="2" t="s">
        <v>13</v>
      </c>
      <c r="D194" s="2" t="s">
        <v>22</v>
      </c>
      <c r="E194" s="2" t="s">
        <v>315</v>
      </c>
      <c r="F194" s="1" t="s">
        <v>8</v>
      </c>
      <c r="G194" s="1" t="s">
        <v>410</v>
      </c>
      <c r="H194" s="1"/>
      <c r="I194" s="2">
        <v>867988</v>
      </c>
      <c r="J194">
        <v>7</v>
      </c>
      <c r="K194" s="15" t="str">
        <f>HYPERLINK("http://klibs1.kj.yamagata-u.ac.jp/mylimedio/search/search.do?keyword=%23ID%3D"&amp;I194,"工学部図書館に所蔵あり")</f>
        <v>工学部図書館に所蔵あり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27">
      <c r="A195">
        <v>190</v>
      </c>
      <c r="B195" s="1" t="s">
        <v>9</v>
      </c>
      <c r="C195" s="1" t="s">
        <v>61</v>
      </c>
      <c r="D195" s="2" t="s">
        <v>62</v>
      </c>
      <c r="E195" s="2" t="s">
        <v>63</v>
      </c>
      <c r="F195" s="1" t="s">
        <v>8</v>
      </c>
      <c r="G195" s="1" t="s">
        <v>410</v>
      </c>
      <c r="H195" s="1"/>
      <c r="I195" s="18">
        <v>745515</v>
      </c>
      <c r="J195" s="2"/>
      <c r="K195" s="15" t="str">
        <f>HYPERLINK("http://klibs1.kj.yamagata-u.ac.jp/mylimedio/search/search.do?keyword=%23ID%3D"&amp;I195,"OPAC")</f>
        <v>OPAC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40.5">
      <c r="A196">
        <v>191</v>
      </c>
      <c r="B196" s="1" t="s">
        <v>9</v>
      </c>
      <c r="C196" s="1" t="s">
        <v>40</v>
      </c>
      <c r="D196" s="2" t="s">
        <v>45</v>
      </c>
      <c r="E196" s="2" t="s">
        <v>46</v>
      </c>
      <c r="F196" s="1" t="s">
        <v>8</v>
      </c>
      <c r="G196" s="1" t="s">
        <v>410</v>
      </c>
      <c r="H196" s="1"/>
      <c r="I196" s="18">
        <v>750816</v>
      </c>
      <c r="K196" s="15" t="str">
        <f>HYPERLINK("http://klibs1.kj.yamagata-u.ac.jp/mylimedio/search/search.do?keyword=%23ID%3D"&amp;I196,"OPAC")</f>
        <v>OPAC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27">
      <c r="A197">
        <v>192</v>
      </c>
      <c r="B197" s="1" t="s">
        <v>9</v>
      </c>
      <c r="C197" s="2" t="s">
        <v>86</v>
      </c>
      <c r="D197" s="2" t="s">
        <v>87</v>
      </c>
      <c r="E197" s="2" t="s">
        <v>242</v>
      </c>
      <c r="F197" s="1" t="s">
        <v>8</v>
      </c>
      <c r="G197" s="1" t="s">
        <v>410</v>
      </c>
      <c r="H197" s="1"/>
      <c r="I197" s="2">
        <v>680585</v>
      </c>
      <c r="J197" s="2">
        <v>7</v>
      </c>
      <c r="K197" s="15" t="str">
        <f>HYPERLINK("http://klibs1.kj.yamagata-u.ac.jp/mylimedio/search/search.do?keyword=%23ID%3D"&amp;I197,"工学部図書館に所蔵あり")</f>
        <v>工学部図書館に所蔵あり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27">
      <c r="A198">
        <v>193</v>
      </c>
      <c r="B198" s="1" t="s">
        <v>9</v>
      </c>
      <c r="C198" s="2" t="s">
        <v>86</v>
      </c>
      <c r="D198" s="2" t="s">
        <v>88</v>
      </c>
      <c r="E198" s="2" t="s">
        <v>238</v>
      </c>
      <c r="F198" s="1" t="s">
        <v>8</v>
      </c>
      <c r="G198" s="1" t="s">
        <v>410</v>
      </c>
      <c r="H198" s="1"/>
      <c r="I198" s="2">
        <v>680585</v>
      </c>
      <c r="J198" s="2">
        <v>7</v>
      </c>
      <c r="K198" s="15" t="str">
        <f>HYPERLINK("http://klibs1.kj.yamagata-u.ac.jp/mylimedio/search/search.do?keyword=%23ID%3D"&amp;I198,"工学部図書館に所蔵あり")</f>
        <v>工学部図書館に所蔵あり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27">
      <c r="A199">
        <v>194</v>
      </c>
      <c r="B199" s="1" t="s">
        <v>9</v>
      </c>
      <c r="C199" s="1" t="s">
        <v>52</v>
      </c>
      <c r="D199" s="2" t="s">
        <v>53</v>
      </c>
      <c r="E199" s="2" t="s">
        <v>337</v>
      </c>
      <c r="F199" s="1" t="s">
        <v>8</v>
      </c>
      <c r="G199" s="1" t="s">
        <v>410</v>
      </c>
      <c r="H199" s="1"/>
      <c r="I199" s="18">
        <v>737176</v>
      </c>
      <c r="K199" s="15" t="str">
        <f>HYPERLINK("http://klibs1.kj.yamagata-u.ac.jp/mylimedio/search/search.do?keyword=%23ID%3D"&amp;I199,"OPAC")</f>
        <v>OPAC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27">
      <c r="A200">
        <v>195</v>
      </c>
      <c r="B200" s="1" t="s">
        <v>9</v>
      </c>
      <c r="C200" s="2" t="s">
        <v>13</v>
      </c>
      <c r="D200" s="2" t="s">
        <v>22</v>
      </c>
      <c r="E200" s="2" t="s">
        <v>318</v>
      </c>
      <c r="F200" s="1" t="s">
        <v>8</v>
      </c>
      <c r="G200" s="1" t="s">
        <v>410</v>
      </c>
      <c r="H200" s="1"/>
      <c r="I200" s="2">
        <v>750627</v>
      </c>
      <c r="J200" s="2">
        <v>7</v>
      </c>
      <c r="K200" s="15" t="str">
        <f>HYPERLINK("http://klibs1.kj.yamagata-u.ac.jp/mylimedio/search/search.do?keyword=%23ID%3D"&amp;I200,"工学部図書館に所蔵あり")</f>
        <v>工学部図書館に所蔵あり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40.5">
      <c r="A201">
        <v>196</v>
      </c>
      <c r="B201" s="1" t="s">
        <v>9</v>
      </c>
      <c r="C201" s="1" t="s">
        <v>40</v>
      </c>
      <c r="D201" s="2" t="s">
        <v>45</v>
      </c>
      <c r="E201" s="2" t="s">
        <v>46</v>
      </c>
      <c r="F201" s="1" t="s">
        <v>8</v>
      </c>
      <c r="G201" s="1" t="s">
        <v>410</v>
      </c>
      <c r="H201" s="1"/>
      <c r="I201" s="18">
        <v>750816</v>
      </c>
      <c r="K201" s="15" t="str">
        <f>HYPERLINK("http://klibs1.kj.yamagata-u.ac.jp/mylimedio/search/search.do?keyword=%23ID%3D"&amp;I201,"OPAC")</f>
        <v>OPAC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40.5">
      <c r="A202">
        <v>197</v>
      </c>
      <c r="B202" s="1" t="s">
        <v>9</v>
      </c>
      <c r="C202" s="1" t="s">
        <v>122</v>
      </c>
      <c r="D202" s="2" t="s">
        <v>123</v>
      </c>
      <c r="E202" s="2" t="s">
        <v>269</v>
      </c>
      <c r="F202" s="1" t="s">
        <v>8</v>
      </c>
      <c r="G202" s="1" t="s">
        <v>410</v>
      </c>
      <c r="H202" s="1"/>
      <c r="I202" s="18">
        <v>833063</v>
      </c>
      <c r="J202" s="2"/>
      <c r="K202" s="15" t="str">
        <f>HYPERLINK("http://klibs1.kj.yamagata-u.ac.jp/mylimedio/search/search.do?keyword=%23ID%3D"&amp;I202,"OPAC")</f>
        <v>OPAC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27">
      <c r="A203">
        <v>198</v>
      </c>
      <c r="B203" s="1" t="s">
        <v>9</v>
      </c>
      <c r="C203" s="2" t="s">
        <v>102</v>
      </c>
      <c r="D203" s="2" t="s">
        <v>151</v>
      </c>
      <c r="E203" s="2" t="s">
        <v>338</v>
      </c>
      <c r="F203" s="1" t="s">
        <v>8</v>
      </c>
      <c r="G203" s="1" t="s">
        <v>410</v>
      </c>
      <c r="H203" s="1"/>
      <c r="I203" s="2">
        <v>639224</v>
      </c>
      <c r="J203" s="2">
        <v>7</v>
      </c>
      <c r="K203" s="15" t="str">
        <f>HYPERLINK("http://klibs1.kj.yamagata-u.ac.jp/mylimedio/search/search.do?keyword=%23ID%3D"&amp;I203,"工学部図書館に所蔵あり")</f>
        <v>工学部図書館に所蔵あり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40.5">
      <c r="A204">
        <v>199</v>
      </c>
      <c r="B204" s="1" t="s">
        <v>9</v>
      </c>
      <c r="C204" s="1" t="s">
        <v>110</v>
      </c>
      <c r="D204" s="2" t="s">
        <v>111</v>
      </c>
      <c r="E204" s="2" t="s">
        <v>339</v>
      </c>
      <c r="F204" s="1" t="s">
        <v>8</v>
      </c>
      <c r="G204" s="1" t="s">
        <v>410</v>
      </c>
      <c r="H204" s="1"/>
      <c r="I204" s="18">
        <v>842371</v>
      </c>
      <c r="J204" s="2"/>
      <c r="K204" s="15" t="str">
        <f>HYPERLINK("http://klibs1.kj.yamagata-u.ac.jp/mylimedio/search/search.do?keyword=%23ID%3D"&amp;I204,"OPAC")</f>
        <v>OPAC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27">
      <c r="A205">
        <v>200</v>
      </c>
      <c r="B205" s="1" t="s">
        <v>9</v>
      </c>
      <c r="C205" s="1" t="s">
        <v>67</v>
      </c>
      <c r="D205" s="2" t="s">
        <v>68</v>
      </c>
      <c r="E205" s="2" t="s">
        <v>229</v>
      </c>
      <c r="F205" s="1" t="s">
        <v>8</v>
      </c>
      <c r="G205" s="1" t="s">
        <v>410</v>
      </c>
      <c r="H205" s="1"/>
      <c r="I205" s="18">
        <v>794457</v>
      </c>
      <c r="K205" s="15" t="str">
        <f>HYPERLINK("http://klibs1.kj.yamagata-u.ac.jp/mylimedio/search/search.do?keyword=%23ID%3D"&amp;I205,"OPAC")</f>
        <v>OPAC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27">
      <c r="A206">
        <v>201</v>
      </c>
      <c r="B206" s="1" t="s">
        <v>9</v>
      </c>
      <c r="C206" s="1" t="s">
        <v>67</v>
      </c>
      <c r="D206" s="2" t="s">
        <v>68</v>
      </c>
      <c r="E206" s="2" t="s">
        <v>230</v>
      </c>
      <c r="F206" s="1" t="s">
        <v>8</v>
      </c>
      <c r="G206" s="1" t="s">
        <v>410</v>
      </c>
      <c r="H206" s="1"/>
      <c r="I206" s="18">
        <v>346102</v>
      </c>
      <c r="J206" s="2"/>
      <c r="K206" s="15" t="str">
        <f>HYPERLINK("http://klibs1.kj.yamagata-u.ac.jp/mylimedio/search/search.do?keyword=%23ID%3D"&amp;I206,"OPAC")</f>
        <v>OPAC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27">
      <c r="A207">
        <v>202</v>
      </c>
      <c r="B207" s="1" t="s">
        <v>9</v>
      </c>
      <c r="C207" s="1" t="s">
        <v>67</v>
      </c>
      <c r="D207" s="2" t="s">
        <v>68</v>
      </c>
      <c r="E207" s="2" t="s">
        <v>70</v>
      </c>
      <c r="F207" s="1" t="s">
        <v>8</v>
      </c>
      <c r="G207" s="1" t="s">
        <v>410</v>
      </c>
      <c r="H207" s="1"/>
      <c r="I207" s="18">
        <v>751261</v>
      </c>
      <c r="J207" s="2"/>
      <c r="K207" s="15" t="str">
        <f>HYPERLINK("http://klibs1.kj.yamagata-u.ac.jp/mylimedio/search/search.do?keyword=%23ID%3D"&amp;I207,"OPAC")</f>
        <v>OPAC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27">
      <c r="A208">
        <v>203</v>
      </c>
      <c r="B208" s="1" t="s">
        <v>9</v>
      </c>
      <c r="C208" s="2" t="s">
        <v>67</v>
      </c>
      <c r="D208" s="2" t="s">
        <v>68</v>
      </c>
      <c r="E208" s="2" t="s">
        <v>343</v>
      </c>
      <c r="F208" s="1" t="s">
        <v>8</v>
      </c>
      <c r="G208" s="1" t="s">
        <v>410</v>
      </c>
      <c r="H208" s="1"/>
      <c r="I208" s="2">
        <v>794457</v>
      </c>
      <c r="J208" s="2">
        <v>7</v>
      </c>
      <c r="K208" s="15" t="str">
        <f>HYPERLINK("http://klibs1.kj.yamagata-u.ac.jp/mylimedio/search/search.do?keyword=%23ID%3D"&amp;I208,"工学部図書館に所蔵あり")</f>
        <v>工学部図書館に所蔵あり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27">
      <c r="A209">
        <v>204</v>
      </c>
      <c r="B209" s="1" t="s">
        <v>9</v>
      </c>
      <c r="C209" s="2" t="s">
        <v>67</v>
      </c>
      <c r="D209" s="2" t="s">
        <v>68</v>
      </c>
      <c r="E209" s="2" t="s">
        <v>344</v>
      </c>
      <c r="F209" s="1" t="s">
        <v>8</v>
      </c>
      <c r="G209" s="1" t="s">
        <v>410</v>
      </c>
      <c r="H209" s="1"/>
      <c r="I209" s="2">
        <v>766868</v>
      </c>
      <c r="J209" s="2">
        <v>7</v>
      </c>
      <c r="K209" s="15" t="str">
        <f>HYPERLINK("http://klibs1.kj.yamagata-u.ac.jp/mylimedio/search/search.do?keyword=%23ID%3D"&amp;I209,"工学部図書館に所蔵あり")</f>
        <v>工学部図書館に所蔵あり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27">
      <c r="A210">
        <v>205</v>
      </c>
      <c r="B210" s="1" t="s">
        <v>9</v>
      </c>
      <c r="C210" s="1" t="s">
        <v>67</v>
      </c>
      <c r="D210" s="2" t="s">
        <v>68</v>
      </c>
      <c r="E210" s="2" t="s">
        <v>230</v>
      </c>
      <c r="F210" s="1" t="s">
        <v>8</v>
      </c>
      <c r="G210" s="1" t="s">
        <v>410</v>
      </c>
      <c r="H210" s="1"/>
      <c r="I210" s="18">
        <v>346102</v>
      </c>
      <c r="J210" s="2"/>
      <c r="K210" s="15" t="str">
        <f>HYPERLINK("http://klibs1.kj.yamagata-u.ac.jp/mylimedio/search/search.do?keyword=%23ID%3D"&amp;I210,"OPAC")</f>
        <v>OPAC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27">
      <c r="A211">
        <v>206</v>
      </c>
      <c r="B211" s="1" t="s">
        <v>9</v>
      </c>
      <c r="C211" s="2" t="s">
        <v>67</v>
      </c>
      <c r="D211" s="2" t="s">
        <v>68</v>
      </c>
      <c r="E211" s="2" t="s">
        <v>69</v>
      </c>
      <c r="F211" s="1" t="s">
        <v>8</v>
      </c>
      <c r="G211" s="1" t="s">
        <v>410</v>
      </c>
      <c r="H211" s="1"/>
      <c r="I211" s="2">
        <v>766868</v>
      </c>
      <c r="J211" s="2">
        <v>7</v>
      </c>
      <c r="K211" s="15" t="str">
        <f>HYPERLINK("http://klibs1.kj.yamagata-u.ac.jp/mylimedio/search/search.do?keyword=%23ID%3D"&amp;I211,"工学部図書館に所蔵あり")</f>
        <v>工学部図書館に所蔵あり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27">
      <c r="A212">
        <v>207</v>
      </c>
      <c r="B212" s="1" t="s">
        <v>9</v>
      </c>
      <c r="C212" s="1" t="s">
        <v>67</v>
      </c>
      <c r="D212" s="2" t="s">
        <v>68</v>
      </c>
      <c r="E212" s="2" t="s">
        <v>70</v>
      </c>
      <c r="F212" s="1" t="s">
        <v>8</v>
      </c>
      <c r="G212" s="1" t="s">
        <v>410</v>
      </c>
      <c r="H212" s="1"/>
      <c r="I212" s="18">
        <v>751261</v>
      </c>
      <c r="J212" s="2"/>
      <c r="K212" s="15" t="str">
        <f>HYPERLINK("http://klibs1.kj.yamagata-u.ac.jp/mylimedio/search/search.do?keyword=%23ID%3D"&amp;I212,"OPAC")</f>
        <v>OPAC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27">
      <c r="A213">
        <v>208</v>
      </c>
      <c r="B213" s="1" t="s">
        <v>9</v>
      </c>
      <c r="C213" s="2" t="s">
        <v>142</v>
      </c>
      <c r="D213" s="2" t="s">
        <v>143</v>
      </c>
      <c r="E213" s="2" t="s">
        <v>346</v>
      </c>
      <c r="F213" s="1" t="s">
        <v>8</v>
      </c>
      <c r="G213" s="1" t="s">
        <v>410</v>
      </c>
      <c r="H213" s="1"/>
      <c r="I213" s="2">
        <v>656783</v>
      </c>
      <c r="J213" s="2" t="s">
        <v>347</v>
      </c>
      <c r="K213" s="15" t="str">
        <f>HYPERLINK("http://klibs1.kj.yamagata-u.ac.jp/mylimedio/search/search.do?keyword=%23ID%3D"&amp;I213,"工・農学部図書館に所蔵あり")</f>
        <v>工・農学部図書館に所蔵あり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27">
      <c r="A214">
        <v>209</v>
      </c>
      <c r="B214" s="1" t="s">
        <v>9</v>
      </c>
      <c r="C214" s="1" t="s">
        <v>40</v>
      </c>
      <c r="D214" s="2" t="s">
        <v>41</v>
      </c>
      <c r="E214" s="2" t="s">
        <v>349</v>
      </c>
      <c r="F214" s="1" t="s">
        <v>8</v>
      </c>
      <c r="G214" s="1" t="s">
        <v>410</v>
      </c>
      <c r="H214" s="1"/>
      <c r="I214" s="18">
        <v>348686</v>
      </c>
      <c r="J214" s="2"/>
      <c r="K214" s="15" t="str">
        <f t="shared" ref="K214:K233" si="8">HYPERLINK("http://klibs1.kj.yamagata-u.ac.jp/mylimedio/search/search.do?keyword=%23ID%3D"&amp;I214,"OPAC")</f>
        <v>OPAC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27">
      <c r="A215">
        <v>210</v>
      </c>
      <c r="B215" s="1" t="s">
        <v>9</v>
      </c>
      <c r="C215" s="1" t="s">
        <v>40</v>
      </c>
      <c r="D215" s="2" t="s">
        <v>41</v>
      </c>
      <c r="E215" s="2" t="s">
        <v>42</v>
      </c>
      <c r="F215" s="1" t="s">
        <v>8</v>
      </c>
      <c r="G215" s="1" t="s">
        <v>410</v>
      </c>
      <c r="H215" s="1"/>
      <c r="I215" s="18">
        <v>348686</v>
      </c>
      <c r="J215" s="2"/>
      <c r="K215" s="15" t="str">
        <f t="shared" si="8"/>
        <v>OPAC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27">
      <c r="A216">
        <v>211</v>
      </c>
      <c r="B216" s="1" t="s">
        <v>9</v>
      </c>
      <c r="C216" s="1" t="s">
        <v>86</v>
      </c>
      <c r="D216" s="2" t="s">
        <v>87</v>
      </c>
      <c r="E216" s="2" t="s">
        <v>237</v>
      </c>
      <c r="F216" s="1" t="s">
        <v>8</v>
      </c>
      <c r="G216" s="1" t="s">
        <v>410</v>
      </c>
      <c r="H216" s="1"/>
      <c r="I216" s="18">
        <v>737171</v>
      </c>
      <c r="K216" s="15" t="str">
        <f t="shared" si="8"/>
        <v>OPAC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27">
      <c r="A217">
        <v>212</v>
      </c>
      <c r="B217" s="1" t="s">
        <v>9</v>
      </c>
      <c r="C217" s="1" t="s">
        <v>40</v>
      </c>
      <c r="D217" s="2" t="s">
        <v>45</v>
      </c>
      <c r="E217" s="2" t="s">
        <v>224</v>
      </c>
      <c r="F217" s="1" t="s">
        <v>8</v>
      </c>
      <c r="G217" s="1" t="s">
        <v>410</v>
      </c>
      <c r="H217" s="1"/>
      <c r="I217" s="18">
        <v>348686</v>
      </c>
      <c r="J217" s="2"/>
      <c r="K217" s="15" t="str">
        <f t="shared" si="8"/>
        <v>OPAC</v>
      </c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27">
      <c r="A218">
        <v>213</v>
      </c>
      <c r="B218" s="1" t="s">
        <v>9</v>
      </c>
      <c r="C218" s="1" t="s">
        <v>40</v>
      </c>
      <c r="D218" s="2" t="s">
        <v>45</v>
      </c>
      <c r="E218" s="2" t="s">
        <v>224</v>
      </c>
      <c r="F218" s="1" t="s">
        <v>8</v>
      </c>
      <c r="G218" s="1" t="s">
        <v>410</v>
      </c>
      <c r="H218" s="1"/>
      <c r="I218" s="18">
        <v>348686</v>
      </c>
      <c r="J218" s="2"/>
      <c r="K218" s="15" t="str">
        <f t="shared" si="8"/>
        <v>OPAC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27">
      <c r="A219">
        <v>214</v>
      </c>
      <c r="B219" s="1" t="s">
        <v>9</v>
      </c>
      <c r="C219" s="1" t="s">
        <v>40</v>
      </c>
      <c r="D219" s="2" t="s">
        <v>106</v>
      </c>
      <c r="E219" s="2" t="s">
        <v>42</v>
      </c>
      <c r="F219" s="1" t="s">
        <v>8</v>
      </c>
      <c r="G219" s="1" t="s">
        <v>410</v>
      </c>
      <c r="H219" s="1"/>
      <c r="I219" s="18">
        <v>348686</v>
      </c>
      <c r="J219" s="2"/>
      <c r="K219" s="15" t="str">
        <f t="shared" si="8"/>
        <v>OPAC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27">
      <c r="A220">
        <v>215</v>
      </c>
      <c r="B220" s="1" t="s">
        <v>9</v>
      </c>
      <c r="C220" s="1" t="s">
        <v>86</v>
      </c>
      <c r="D220" s="2" t="s">
        <v>88</v>
      </c>
      <c r="E220" s="2" t="s">
        <v>237</v>
      </c>
      <c r="F220" s="1" t="s">
        <v>8</v>
      </c>
      <c r="G220" s="1" t="s">
        <v>410</v>
      </c>
      <c r="H220" s="1"/>
      <c r="I220" s="18">
        <v>737171</v>
      </c>
      <c r="J220" s="2"/>
      <c r="K220" s="15" t="str">
        <f t="shared" si="8"/>
        <v>OPAC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27">
      <c r="A221">
        <v>216</v>
      </c>
      <c r="B221" s="1" t="s">
        <v>9</v>
      </c>
      <c r="C221" s="1" t="s">
        <v>40</v>
      </c>
      <c r="D221" s="2" t="s">
        <v>106</v>
      </c>
      <c r="E221" s="2" t="s">
        <v>42</v>
      </c>
      <c r="F221" s="1" t="s">
        <v>8</v>
      </c>
      <c r="G221" s="1" t="s">
        <v>410</v>
      </c>
      <c r="H221" s="1"/>
      <c r="I221" s="18">
        <v>348686</v>
      </c>
      <c r="J221" s="2"/>
      <c r="K221" s="15" t="str">
        <f t="shared" si="8"/>
        <v>OPAC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27">
      <c r="A222">
        <v>217</v>
      </c>
      <c r="B222" s="1" t="s">
        <v>9</v>
      </c>
      <c r="C222" s="1" t="s">
        <v>89</v>
      </c>
      <c r="D222" s="2" t="s">
        <v>90</v>
      </c>
      <c r="E222" s="2" t="s">
        <v>91</v>
      </c>
      <c r="F222" s="1" t="s">
        <v>8</v>
      </c>
      <c r="G222" s="1" t="s">
        <v>410</v>
      </c>
      <c r="H222" s="1"/>
      <c r="I222" s="18">
        <v>737171</v>
      </c>
      <c r="J222" s="2"/>
      <c r="K222" s="15" t="str">
        <f t="shared" si="8"/>
        <v>OPAC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>
      <c r="A223">
        <v>218</v>
      </c>
      <c r="B223" s="1" t="s">
        <v>9</v>
      </c>
      <c r="C223" s="1" t="s">
        <v>89</v>
      </c>
      <c r="D223" s="2" t="s">
        <v>90</v>
      </c>
      <c r="E223" s="2" t="s">
        <v>243</v>
      </c>
      <c r="F223" s="1" t="s">
        <v>8</v>
      </c>
      <c r="G223" s="1" t="s">
        <v>410</v>
      </c>
      <c r="H223" s="1"/>
      <c r="I223" s="18">
        <v>249248</v>
      </c>
      <c r="J223" s="2"/>
      <c r="K223" s="15" t="str">
        <f t="shared" si="8"/>
        <v>OPAC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27">
      <c r="A224">
        <v>219</v>
      </c>
      <c r="B224" s="1" t="s">
        <v>9</v>
      </c>
      <c r="C224" s="1" t="s">
        <v>89</v>
      </c>
      <c r="D224" s="2" t="s">
        <v>92</v>
      </c>
      <c r="E224" s="2" t="s">
        <v>244</v>
      </c>
      <c r="F224" s="1" t="s">
        <v>8</v>
      </c>
      <c r="G224" s="1" t="s">
        <v>410</v>
      </c>
      <c r="H224" s="1"/>
      <c r="I224" s="18">
        <v>737171</v>
      </c>
      <c r="K224" s="15" t="str">
        <f t="shared" si="8"/>
        <v>OPAC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>
      <c r="A225">
        <v>220</v>
      </c>
      <c r="B225" s="1" t="s">
        <v>9</v>
      </c>
      <c r="C225" s="1" t="s">
        <v>89</v>
      </c>
      <c r="D225" s="2" t="s">
        <v>92</v>
      </c>
      <c r="E225" s="2" t="s">
        <v>245</v>
      </c>
      <c r="F225" s="1" t="s">
        <v>8</v>
      </c>
      <c r="G225" s="1" t="s">
        <v>410</v>
      </c>
      <c r="H225" s="1"/>
      <c r="I225" s="18">
        <v>42551</v>
      </c>
      <c r="J225" s="2"/>
      <c r="K225" s="15" t="str">
        <f t="shared" si="8"/>
        <v>OPAC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40.5">
      <c r="A226">
        <v>221</v>
      </c>
      <c r="B226" s="1" t="s">
        <v>9</v>
      </c>
      <c r="C226" s="1" t="s">
        <v>89</v>
      </c>
      <c r="D226" s="2" t="s">
        <v>92</v>
      </c>
      <c r="E226" s="2" t="s">
        <v>93</v>
      </c>
      <c r="F226" s="1" t="s">
        <v>8</v>
      </c>
      <c r="G226" s="1" t="s">
        <v>410</v>
      </c>
      <c r="H226" s="1"/>
      <c r="I226" s="18">
        <v>262228</v>
      </c>
      <c r="J226" s="2"/>
      <c r="K226" s="15" t="str">
        <f t="shared" si="8"/>
        <v>OPAC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27">
      <c r="A227">
        <v>222</v>
      </c>
      <c r="B227" s="1" t="s">
        <v>9</v>
      </c>
      <c r="C227" s="1" t="s">
        <v>89</v>
      </c>
      <c r="D227" s="2" t="s">
        <v>92</v>
      </c>
      <c r="E227" s="2" t="s">
        <v>94</v>
      </c>
      <c r="F227" s="1" t="s">
        <v>8</v>
      </c>
      <c r="G227" s="1" t="s">
        <v>410</v>
      </c>
      <c r="H227" s="1"/>
      <c r="I227" s="18">
        <v>45276</v>
      </c>
      <c r="J227" s="2"/>
      <c r="K227" s="15" t="str">
        <f t="shared" si="8"/>
        <v>OPAC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27">
      <c r="A228">
        <v>223</v>
      </c>
      <c r="B228" s="1" t="s">
        <v>9</v>
      </c>
      <c r="C228" s="1" t="s">
        <v>52</v>
      </c>
      <c r="D228" s="2" t="s">
        <v>53</v>
      </c>
      <c r="E228" s="2" t="s">
        <v>354</v>
      </c>
      <c r="F228" s="1" t="s">
        <v>8</v>
      </c>
      <c r="G228" s="1" t="s">
        <v>410</v>
      </c>
      <c r="H228" s="1"/>
      <c r="I228" s="18">
        <v>778443</v>
      </c>
      <c r="J228" s="2"/>
      <c r="K228" s="15" t="str">
        <f t="shared" si="8"/>
        <v>OPAC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27">
      <c r="A229">
        <v>224</v>
      </c>
      <c r="B229" s="1" t="s">
        <v>9</v>
      </c>
      <c r="C229" s="1" t="s">
        <v>40</v>
      </c>
      <c r="D229" s="2" t="s">
        <v>41</v>
      </c>
      <c r="E229" s="2" t="s">
        <v>356</v>
      </c>
      <c r="F229" s="1" t="s">
        <v>8</v>
      </c>
      <c r="G229" s="1" t="s">
        <v>410</v>
      </c>
      <c r="H229" s="1"/>
      <c r="I229" s="18">
        <v>246223</v>
      </c>
      <c r="J229" s="2"/>
      <c r="K229" s="15" t="str">
        <f t="shared" si="8"/>
        <v>OPAC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27">
      <c r="A230">
        <v>225</v>
      </c>
      <c r="B230" s="1" t="s">
        <v>9</v>
      </c>
      <c r="C230" s="1" t="s">
        <v>40</v>
      </c>
      <c r="D230" s="2" t="s">
        <v>45</v>
      </c>
      <c r="E230" s="2" t="s">
        <v>357</v>
      </c>
      <c r="F230" s="1" t="s">
        <v>8</v>
      </c>
      <c r="G230" s="1" t="s">
        <v>410</v>
      </c>
      <c r="H230" s="1"/>
      <c r="I230" s="18">
        <v>246223</v>
      </c>
      <c r="J230" s="2"/>
      <c r="K230" s="15" t="str">
        <f t="shared" si="8"/>
        <v>OPAC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27">
      <c r="A231">
        <v>226</v>
      </c>
      <c r="B231" s="1" t="s">
        <v>9</v>
      </c>
      <c r="C231" s="1" t="s">
        <v>40</v>
      </c>
      <c r="D231" s="2" t="s">
        <v>45</v>
      </c>
      <c r="E231" s="2" t="s">
        <v>358</v>
      </c>
      <c r="F231" s="1" t="s">
        <v>8</v>
      </c>
      <c r="G231" s="1" t="s">
        <v>410</v>
      </c>
      <c r="H231" s="1"/>
      <c r="I231" s="18">
        <v>246223</v>
      </c>
      <c r="J231" s="2"/>
      <c r="K231" s="15" t="str">
        <f t="shared" si="8"/>
        <v>OPAC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27">
      <c r="A232">
        <v>227</v>
      </c>
      <c r="B232" s="1" t="s">
        <v>9</v>
      </c>
      <c r="C232" s="1" t="s">
        <v>40</v>
      </c>
      <c r="D232" s="2" t="s">
        <v>41</v>
      </c>
      <c r="E232" s="2" t="s">
        <v>217</v>
      </c>
      <c r="F232" s="1" t="s">
        <v>8</v>
      </c>
      <c r="G232" s="1" t="s">
        <v>410</v>
      </c>
      <c r="H232" s="1"/>
      <c r="I232" s="18">
        <v>246223</v>
      </c>
      <c r="J232" s="2"/>
      <c r="K232" s="15" t="str">
        <f t="shared" si="8"/>
        <v>OPAC</v>
      </c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27">
      <c r="A233">
        <v>228</v>
      </c>
      <c r="B233" s="1" t="s">
        <v>9</v>
      </c>
      <c r="C233" s="1" t="s">
        <v>40</v>
      </c>
      <c r="D233" s="2" t="s">
        <v>41</v>
      </c>
      <c r="E233" s="2" t="s">
        <v>359</v>
      </c>
      <c r="F233" s="1" t="s">
        <v>8</v>
      </c>
      <c r="G233" s="1" t="s">
        <v>410</v>
      </c>
      <c r="H233" s="1"/>
      <c r="I233" s="18">
        <v>246223</v>
      </c>
      <c r="J233" s="2"/>
      <c r="K233" s="15" t="str">
        <f t="shared" si="8"/>
        <v>OPAC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27">
      <c r="A234">
        <v>229</v>
      </c>
      <c r="B234" s="1" t="s">
        <v>9</v>
      </c>
      <c r="C234" s="2" t="s">
        <v>40</v>
      </c>
      <c r="D234" s="2" t="s">
        <v>41</v>
      </c>
      <c r="E234" s="2" t="s">
        <v>360</v>
      </c>
      <c r="F234" s="1" t="s">
        <v>8</v>
      </c>
      <c r="G234" s="1" t="s">
        <v>410</v>
      </c>
      <c r="H234" s="1"/>
      <c r="I234" s="2">
        <v>750816</v>
      </c>
      <c r="J234" s="2">
        <v>7</v>
      </c>
      <c r="K234" s="15" t="str">
        <f>HYPERLINK("http://klibs1.kj.yamagata-u.ac.jp/mylimedio/search/search.do?keyword=%23ID%3D"&amp;I234,"工学部図書館に所蔵あり")</f>
        <v>工学部図書館に所蔵あり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27">
      <c r="A235">
        <v>230</v>
      </c>
      <c r="B235" s="1" t="s">
        <v>9</v>
      </c>
      <c r="C235" s="2" t="s">
        <v>40</v>
      </c>
      <c r="D235" s="2" t="s">
        <v>41</v>
      </c>
      <c r="E235" s="2" t="s">
        <v>360</v>
      </c>
      <c r="F235" s="1" t="s">
        <v>8</v>
      </c>
      <c r="G235" s="1" t="s">
        <v>410</v>
      </c>
      <c r="H235" s="1"/>
      <c r="I235" s="2">
        <v>750816</v>
      </c>
      <c r="J235" s="2">
        <v>7</v>
      </c>
      <c r="K235" s="15" t="str">
        <f>HYPERLINK("http://klibs1.kj.yamagata-u.ac.jp/mylimedio/search/search.do?keyword=%23ID%3D"&amp;I235,"工学部図書館に所蔵あり")</f>
        <v>工学部図書館に所蔵あり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27">
      <c r="A236">
        <v>231</v>
      </c>
      <c r="B236" s="1" t="s">
        <v>9</v>
      </c>
      <c r="C236" s="2" t="s">
        <v>13</v>
      </c>
      <c r="D236" s="2" t="s">
        <v>22</v>
      </c>
      <c r="E236" s="2" t="s">
        <v>316</v>
      </c>
      <c r="F236" s="1" t="s">
        <v>8</v>
      </c>
      <c r="G236" s="1" t="s">
        <v>410</v>
      </c>
      <c r="H236" s="1"/>
      <c r="I236" s="2">
        <v>842787</v>
      </c>
      <c r="J236" s="2">
        <v>7</v>
      </c>
      <c r="K236" s="15" t="str">
        <f>HYPERLINK("http://klibs1.kj.yamagata-u.ac.jp/mylimedio/search/search.do?keyword=%23ID%3D"&amp;I236,"工学部図書館に所蔵あり")</f>
        <v>工学部図書館に所蔵あり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27">
      <c r="A237">
        <v>232</v>
      </c>
      <c r="B237" s="1" t="s">
        <v>9</v>
      </c>
      <c r="C237" s="2" t="s">
        <v>84</v>
      </c>
      <c r="D237" s="2" t="s">
        <v>85</v>
      </c>
      <c r="E237" s="2" t="s">
        <v>361</v>
      </c>
      <c r="F237" s="1" t="s">
        <v>8</v>
      </c>
      <c r="G237" s="1" t="s">
        <v>410</v>
      </c>
      <c r="H237" s="1"/>
      <c r="I237" s="2">
        <v>832912</v>
      </c>
      <c r="J237" s="2">
        <v>7</v>
      </c>
      <c r="K237" s="15" t="str">
        <f>HYPERLINK("http://klibs1.kj.yamagata-u.ac.jp/mylimedio/search/search.do?keyword=%23ID%3D"&amp;I237,"工学部図書館に所蔵あり")</f>
        <v>工学部図書館に所蔵あり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27">
      <c r="A238">
        <v>233</v>
      </c>
      <c r="B238" s="1" t="s">
        <v>9</v>
      </c>
      <c r="C238" s="1" t="s">
        <v>117</v>
      </c>
      <c r="D238" s="2" t="s">
        <v>118</v>
      </c>
      <c r="E238" s="2" t="s">
        <v>262</v>
      </c>
      <c r="F238" s="1" t="s">
        <v>8</v>
      </c>
      <c r="G238" s="1" t="s">
        <v>410</v>
      </c>
      <c r="H238" s="1"/>
      <c r="I238" s="18">
        <v>127714</v>
      </c>
      <c r="J238" s="2"/>
      <c r="K238" s="15" t="str">
        <f t="shared" ref="K238:K243" si="9">HYPERLINK("http://klibs1.kj.yamagata-u.ac.jp/mylimedio/search/search.do?keyword=%23ID%3D"&amp;I238,"OPAC")</f>
        <v>OPAC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27">
      <c r="A239">
        <v>234</v>
      </c>
      <c r="B239" s="1" t="s">
        <v>9</v>
      </c>
      <c r="C239" s="1" t="s">
        <v>23</v>
      </c>
      <c r="D239" s="2" t="s">
        <v>24</v>
      </c>
      <c r="E239" s="2" t="s">
        <v>363</v>
      </c>
      <c r="F239" s="1" t="s">
        <v>8</v>
      </c>
      <c r="G239" s="1" t="s">
        <v>410</v>
      </c>
      <c r="H239" s="1"/>
      <c r="I239" s="18">
        <v>750790</v>
      </c>
      <c r="J239" s="2"/>
      <c r="K239" s="15" t="str">
        <f t="shared" si="9"/>
        <v>OPAC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27">
      <c r="A240">
        <v>235</v>
      </c>
      <c r="B240" s="1" t="s">
        <v>9</v>
      </c>
      <c r="C240" s="1" t="s">
        <v>23</v>
      </c>
      <c r="D240" s="2" t="s">
        <v>24</v>
      </c>
      <c r="E240" s="2" t="s">
        <v>25</v>
      </c>
      <c r="F240" s="1" t="s">
        <v>8</v>
      </c>
      <c r="G240" s="1" t="s">
        <v>410</v>
      </c>
      <c r="H240" s="1"/>
      <c r="I240" s="18">
        <v>750790</v>
      </c>
      <c r="J240" s="2"/>
      <c r="K240" s="15" t="str">
        <f t="shared" si="9"/>
        <v>OPAC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40.5">
      <c r="A241">
        <v>236</v>
      </c>
      <c r="B241" s="1" t="s">
        <v>9</v>
      </c>
      <c r="C241" s="1" t="s">
        <v>110</v>
      </c>
      <c r="D241" s="2" t="s">
        <v>111</v>
      </c>
      <c r="E241" s="2" t="s">
        <v>257</v>
      </c>
      <c r="F241" s="1" t="s">
        <v>8</v>
      </c>
      <c r="G241" s="1" t="s">
        <v>410</v>
      </c>
      <c r="H241" s="1"/>
      <c r="I241" s="18">
        <v>860924</v>
      </c>
      <c r="J241" s="2"/>
      <c r="K241" s="15" t="str">
        <f t="shared" si="9"/>
        <v>OPAC</v>
      </c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40.5">
      <c r="A242">
        <v>237</v>
      </c>
      <c r="B242" s="1" t="s">
        <v>9</v>
      </c>
      <c r="C242" s="1" t="s">
        <v>112</v>
      </c>
      <c r="D242" s="2" t="s">
        <v>113</v>
      </c>
      <c r="E242" s="2" t="s">
        <v>258</v>
      </c>
      <c r="F242" s="1" t="s">
        <v>8</v>
      </c>
      <c r="G242" s="1" t="s">
        <v>410</v>
      </c>
      <c r="H242" s="1"/>
      <c r="I242" s="18">
        <v>862550</v>
      </c>
      <c r="J242" s="2"/>
      <c r="K242" s="15" t="str">
        <f t="shared" si="9"/>
        <v>OPAC</v>
      </c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27">
      <c r="A243">
        <v>238</v>
      </c>
      <c r="B243" s="1" t="s">
        <v>9</v>
      </c>
      <c r="C243" s="1" t="s">
        <v>115</v>
      </c>
      <c r="D243" s="2" t="s">
        <v>116</v>
      </c>
      <c r="E243" s="2" t="s">
        <v>261</v>
      </c>
      <c r="F243" s="1" t="s">
        <v>8</v>
      </c>
      <c r="G243" s="1" t="s">
        <v>410</v>
      </c>
      <c r="H243" s="1"/>
      <c r="I243" s="18">
        <v>860786</v>
      </c>
      <c r="J243" s="2"/>
      <c r="K243" s="15" t="str">
        <f t="shared" si="9"/>
        <v>OPAC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27">
      <c r="A244">
        <v>239</v>
      </c>
      <c r="B244" s="1" t="s">
        <v>9</v>
      </c>
      <c r="C244" s="2" t="s">
        <v>117</v>
      </c>
      <c r="D244" s="2" t="s">
        <v>118</v>
      </c>
      <c r="E244" s="2" t="s">
        <v>364</v>
      </c>
      <c r="F244" s="1" t="s">
        <v>8</v>
      </c>
      <c r="G244" s="1" t="s">
        <v>410</v>
      </c>
      <c r="H244" s="1"/>
      <c r="I244" s="2">
        <v>226891</v>
      </c>
      <c r="J244">
        <v>8</v>
      </c>
      <c r="K244" s="15" t="str">
        <f>HYPERLINK("http://klibs1.kj.yamagata-u.ac.jp/mylimedio/search/search.do?keyword=%23ID%3D"&amp;I244,"農学部図書館に所蔵あり")</f>
        <v>農学部図書館に所蔵あり</v>
      </c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40.5">
      <c r="A245">
        <v>240</v>
      </c>
      <c r="B245" s="1" t="s">
        <v>9</v>
      </c>
      <c r="C245" s="1" t="s">
        <v>117</v>
      </c>
      <c r="D245" s="2" t="s">
        <v>118</v>
      </c>
      <c r="E245" s="2" t="s">
        <v>365</v>
      </c>
      <c r="F245" s="1" t="s">
        <v>8</v>
      </c>
      <c r="G245" s="1" t="s">
        <v>410</v>
      </c>
      <c r="H245" s="1"/>
      <c r="I245" s="18">
        <v>760104</v>
      </c>
      <c r="J245" s="2"/>
      <c r="K245" s="15" t="str">
        <f>HYPERLINK("http://klibs1.kj.yamagata-u.ac.jp/mylimedio/search/search.do?keyword=%23ID%3D"&amp;I245,"OPAC")</f>
        <v>OPAC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40.5">
      <c r="A246">
        <v>241</v>
      </c>
      <c r="B246" s="1" t="s">
        <v>9</v>
      </c>
      <c r="C246" s="1" t="s">
        <v>119</v>
      </c>
      <c r="D246" s="2" t="s">
        <v>120</v>
      </c>
      <c r="E246" s="2" t="s">
        <v>121</v>
      </c>
      <c r="F246" s="1" t="s">
        <v>8</v>
      </c>
      <c r="G246" s="1" t="s">
        <v>410</v>
      </c>
      <c r="H246" s="1"/>
      <c r="I246" s="18">
        <v>774435</v>
      </c>
      <c r="J246" s="2"/>
      <c r="K246" s="15" t="str">
        <f>HYPERLINK("http://klibs1.kj.yamagata-u.ac.jp/mylimedio/search/search.do?keyword=%23ID%3D"&amp;I246,"OPAC")</f>
        <v>OPAC</v>
      </c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27">
      <c r="A247">
        <v>242</v>
      </c>
      <c r="B247" s="1" t="s">
        <v>9</v>
      </c>
      <c r="C247" s="2" t="s">
        <v>86</v>
      </c>
      <c r="D247" s="2" t="s">
        <v>87</v>
      </c>
      <c r="E247" s="2" t="s">
        <v>366</v>
      </c>
      <c r="F247" s="1" t="s">
        <v>8</v>
      </c>
      <c r="G247" s="1" t="s">
        <v>410</v>
      </c>
      <c r="H247" s="1"/>
      <c r="I247" s="2">
        <v>776968</v>
      </c>
      <c r="J247" s="2">
        <v>7</v>
      </c>
      <c r="K247" s="15" t="str">
        <f>HYPERLINK("http://klibs1.kj.yamagata-u.ac.jp/mylimedio/search/search.do?keyword=%23ID%3D"&amp;I247,"工学部図書館に所蔵あり")</f>
        <v>工学部図書館に所蔵あり</v>
      </c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27">
      <c r="A248">
        <v>243</v>
      </c>
      <c r="B248" s="1" t="s">
        <v>9</v>
      </c>
      <c r="C248" s="1" t="s">
        <v>122</v>
      </c>
      <c r="D248" s="2" t="s">
        <v>123</v>
      </c>
      <c r="E248" s="2" t="s">
        <v>264</v>
      </c>
      <c r="F248" s="1" t="s">
        <v>8</v>
      </c>
      <c r="G248" s="1" t="s">
        <v>410</v>
      </c>
      <c r="H248" s="1"/>
      <c r="I248" s="18">
        <v>348686</v>
      </c>
      <c r="J248" s="2"/>
      <c r="K248" s="15" t="str">
        <f>HYPERLINK("http://klibs1.kj.yamagata-u.ac.jp/mylimedio/search/search.do?keyword=%23ID%3D"&amp;I248,"OPAC")</f>
        <v>OPAC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27">
      <c r="A249">
        <v>244</v>
      </c>
      <c r="B249" s="1" t="s">
        <v>9</v>
      </c>
      <c r="C249" s="2" t="s">
        <v>86</v>
      </c>
      <c r="D249" s="2" t="s">
        <v>88</v>
      </c>
      <c r="E249" s="2" t="s">
        <v>239</v>
      </c>
      <c r="F249" s="1" t="s">
        <v>8</v>
      </c>
      <c r="G249" s="1" t="s">
        <v>410</v>
      </c>
      <c r="H249" s="1"/>
      <c r="I249" s="2">
        <v>776968</v>
      </c>
      <c r="J249" s="2">
        <v>7</v>
      </c>
      <c r="K249" s="15" t="str">
        <f>HYPERLINK("http://klibs1.kj.yamagata-u.ac.jp/mylimedio/search/search.do?keyword=%23ID%3D"&amp;I249,"工学部図書館に所蔵あり")</f>
        <v>工学部図書館に所蔵あり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40.5">
      <c r="A250">
        <v>245</v>
      </c>
      <c r="B250" s="1" t="s">
        <v>9</v>
      </c>
      <c r="C250" s="1" t="s">
        <v>122</v>
      </c>
      <c r="D250" s="2" t="s">
        <v>123</v>
      </c>
      <c r="E250" s="2" t="s">
        <v>266</v>
      </c>
      <c r="F250" s="1" t="s">
        <v>8</v>
      </c>
      <c r="G250" s="1" t="s">
        <v>410</v>
      </c>
      <c r="H250" s="1"/>
      <c r="I250" s="18">
        <v>778587</v>
      </c>
      <c r="J250" s="2"/>
      <c r="K250" s="15" t="str">
        <f>HYPERLINK("http://klibs1.kj.yamagata-u.ac.jp/mylimedio/search/search.do?keyword=%23ID%3D"&amp;I250,"OPAC")</f>
        <v>OPAC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27">
      <c r="A251">
        <v>246</v>
      </c>
      <c r="B251" s="1" t="s">
        <v>9</v>
      </c>
      <c r="C251" s="1" t="s">
        <v>122</v>
      </c>
      <c r="D251" s="2" t="s">
        <v>123</v>
      </c>
      <c r="E251" s="2" t="s">
        <v>267</v>
      </c>
      <c r="F251" s="1" t="s">
        <v>8</v>
      </c>
      <c r="G251" s="1" t="s">
        <v>410</v>
      </c>
      <c r="H251" s="1"/>
      <c r="I251" s="18">
        <v>750816</v>
      </c>
      <c r="J251" s="2"/>
      <c r="K251" s="15" t="str">
        <f>HYPERLINK("http://klibs1.kj.yamagata-u.ac.jp/mylimedio/search/search.do?keyword=%23ID%3D"&amp;I251,"OPAC")</f>
        <v>OPAC</v>
      </c>
      <c r="Y251" s="2"/>
      <c r="Z251" s="2"/>
      <c r="AA251" s="2"/>
      <c r="AB251" s="2"/>
      <c r="AC251" s="2"/>
      <c r="AD251" s="2"/>
    </row>
    <row r="252" spans="1:30" ht="40.5">
      <c r="A252">
        <v>247</v>
      </c>
      <c r="B252" s="1" t="s">
        <v>9</v>
      </c>
      <c r="C252" s="1" t="s">
        <v>122</v>
      </c>
      <c r="D252" s="2" t="s">
        <v>123</v>
      </c>
      <c r="E252" s="2" t="s">
        <v>268</v>
      </c>
      <c r="F252" s="1" t="s">
        <v>8</v>
      </c>
      <c r="G252" s="1" t="s">
        <v>410</v>
      </c>
      <c r="H252" s="1"/>
      <c r="I252" s="18">
        <v>832072</v>
      </c>
      <c r="J252" s="2"/>
      <c r="K252" s="15" t="str">
        <f>HYPERLINK("http://klibs1.kj.yamagata-u.ac.jp/mylimedio/search/search.do?keyword=%23ID%3D"&amp;I252,"OPAC")</f>
        <v>OPAC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40.5">
      <c r="A253">
        <v>248</v>
      </c>
      <c r="B253" s="1" t="s">
        <v>9</v>
      </c>
      <c r="C253" s="2" t="s">
        <v>122</v>
      </c>
      <c r="D253" s="2" t="s">
        <v>123</v>
      </c>
      <c r="E253" s="2" t="s">
        <v>265</v>
      </c>
      <c r="F253" s="1" t="s">
        <v>8</v>
      </c>
      <c r="G253" s="1" t="s">
        <v>410</v>
      </c>
      <c r="H253" s="1"/>
      <c r="I253" s="2">
        <v>862078</v>
      </c>
      <c r="J253" s="2">
        <v>7</v>
      </c>
      <c r="K253" s="15" t="str">
        <f>HYPERLINK("http://klibs1.kj.yamagata-u.ac.jp/mylimedio/search/search.do?keyword=%23ID%3D"&amp;I253,"工学部図書館に所蔵あり")</f>
        <v>工学部図書館に所蔵あり</v>
      </c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27">
      <c r="A254">
        <v>249</v>
      </c>
      <c r="B254" s="1" t="s">
        <v>9</v>
      </c>
      <c r="C254" s="1" t="s">
        <v>122</v>
      </c>
      <c r="D254" s="2" t="s">
        <v>123</v>
      </c>
      <c r="E254" s="2" t="s">
        <v>263</v>
      </c>
      <c r="F254" s="1" t="s">
        <v>8</v>
      </c>
      <c r="G254" s="1" t="s">
        <v>410</v>
      </c>
      <c r="H254" s="1"/>
      <c r="I254" s="18">
        <v>139302</v>
      </c>
      <c r="K254" s="15" t="str">
        <f>HYPERLINK("http://klibs1.kj.yamagata-u.ac.jp/mylimedio/search/search.do?keyword=%23ID%3D"&amp;I254,"OPAC")</f>
        <v>OPAC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27">
      <c r="A255">
        <v>250</v>
      </c>
      <c r="B255" s="1" t="s">
        <v>9</v>
      </c>
      <c r="C255" s="2" t="s">
        <v>23</v>
      </c>
      <c r="D255" s="2" t="s">
        <v>24</v>
      </c>
      <c r="E255" s="2" t="s">
        <v>371</v>
      </c>
      <c r="F255" s="1" t="s">
        <v>8</v>
      </c>
      <c r="G255" s="1" t="s">
        <v>410</v>
      </c>
      <c r="H255" s="1"/>
      <c r="I255" s="2">
        <v>867986</v>
      </c>
      <c r="J255" s="2">
        <v>7</v>
      </c>
      <c r="K255" s="15" t="str">
        <f>HYPERLINK("http://klibs1.kj.yamagata-u.ac.jp/mylimedio/search/search.do?keyword=%23ID%3D"&amp;I255,"工学部図書館に所蔵あり")</f>
        <v>工学部図書館に所蔵あり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54">
      <c r="A256">
        <v>251</v>
      </c>
      <c r="B256" s="1" t="s">
        <v>9</v>
      </c>
      <c r="C256" s="1" t="s">
        <v>148</v>
      </c>
      <c r="D256" s="2" t="s">
        <v>149</v>
      </c>
      <c r="E256" s="2" t="s">
        <v>150</v>
      </c>
      <c r="F256" s="1" t="s">
        <v>8</v>
      </c>
      <c r="G256" s="1" t="s">
        <v>410</v>
      </c>
      <c r="H256" s="1"/>
      <c r="I256" s="18">
        <v>121129</v>
      </c>
      <c r="K256" s="15" t="str">
        <f t="shared" ref="K256:K261" si="10">HYPERLINK("http://klibs1.kj.yamagata-u.ac.jp/mylimedio/search/search.do?keyword=%23ID%3D"&amp;I256,"OPAC")</f>
        <v>OPAC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27">
      <c r="A257">
        <v>252</v>
      </c>
      <c r="B257" s="1" t="s">
        <v>9</v>
      </c>
      <c r="C257" s="1" t="s">
        <v>148</v>
      </c>
      <c r="D257" s="2" t="s">
        <v>149</v>
      </c>
      <c r="E257" s="2" t="s">
        <v>275</v>
      </c>
      <c r="F257" s="1" t="s">
        <v>8</v>
      </c>
      <c r="G257" s="1" t="s">
        <v>410</v>
      </c>
      <c r="H257" s="1"/>
      <c r="I257" s="18">
        <v>38776</v>
      </c>
      <c r="J257" s="2"/>
      <c r="K257" s="15" t="str">
        <f t="shared" si="10"/>
        <v>OPAC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40.5">
      <c r="A258">
        <v>253</v>
      </c>
      <c r="B258" s="1" t="s">
        <v>9</v>
      </c>
      <c r="C258" s="1" t="s">
        <v>148</v>
      </c>
      <c r="D258" s="2" t="s">
        <v>149</v>
      </c>
      <c r="E258" s="2" t="s">
        <v>276</v>
      </c>
      <c r="F258" s="1" t="s">
        <v>8</v>
      </c>
      <c r="G258" s="1" t="s">
        <v>410</v>
      </c>
      <c r="H258" s="1"/>
      <c r="I258" s="18">
        <v>778446</v>
      </c>
      <c r="J258" s="2"/>
      <c r="K258" s="15" t="str">
        <f t="shared" si="10"/>
        <v>OPAC</v>
      </c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>
      <c r="A259">
        <v>254</v>
      </c>
      <c r="B259" s="1" t="s">
        <v>9</v>
      </c>
      <c r="C259" s="1" t="s">
        <v>102</v>
      </c>
      <c r="D259" s="2" t="s">
        <v>151</v>
      </c>
      <c r="E259" s="2" t="s">
        <v>373</v>
      </c>
      <c r="F259" s="1" t="s">
        <v>8</v>
      </c>
      <c r="G259" s="1" t="s">
        <v>410</v>
      </c>
      <c r="H259" s="1"/>
      <c r="I259" s="18">
        <v>844877</v>
      </c>
      <c r="J259" s="2"/>
      <c r="K259" s="15" t="str">
        <f t="shared" si="10"/>
        <v>OPAC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27">
      <c r="A260">
        <v>255</v>
      </c>
      <c r="B260" s="1" t="s">
        <v>2</v>
      </c>
      <c r="C260" s="1" t="s">
        <v>6</v>
      </c>
      <c r="D260" s="2" t="s">
        <v>7</v>
      </c>
      <c r="E260" s="2" t="s">
        <v>196</v>
      </c>
      <c r="F260" s="1" t="s">
        <v>8</v>
      </c>
      <c r="G260" s="1" t="s">
        <v>410</v>
      </c>
      <c r="H260" s="1"/>
      <c r="I260" s="18">
        <v>847229</v>
      </c>
      <c r="J260" s="2"/>
      <c r="K260" s="15" t="str">
        <f t="shared" si="10"/>
        <v>OPAC</v>
      </c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>
      <c r="A261">
        <v>256</v>
      </c>
      <c r="B261" s="1" t="s">
        <v>158</v>
      </c>
      <c r="C261" s="1" t="s">
        <v>183</v>
      </c>
      <c r="D261" s="2" t="s">
        <v>184</v>
      </c>
      <c r="E261" s="2" t="s">
        <v>310</v>
      </c>
      <c r="F261" s="1" t="s">
        <v>185</v>
      </c>
      <c r="G261" s="1" t="s">
        <v>410</v>
      </c>
      <c r="H261" s="1"/>
      <c r="I261" s="18">
        <v>848566</v>
      </c>
      <c r="J261" s="2"/>
      <c r="K261" s="15" t="str">
        <f t="shared" si="10"/>
        <v>OPAC</v>
      </c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27">
      <c r="A262">
        <v>257</v>
      </c>
      <c r="B262" s="1" t="s">
        <v>158</v>
      </c>
      <c r="C262" s="2" t="s">
        <v>183</v>
      </c>
      <c r="D262" s="2" t="s">
        <v>184</v>
      </c>
      <c r="E262" s="2" t="s">
        <v>311</v>
      </c>
      <c r="F262" s="1" t="s">
        <v>185</v>
      </c>
      <c r="G262" s="1" t="s">
        <v>410</v>
      </c>
      <c r="H262" s="1"/>
      <c r="I262" s="3">
        <v>869122</v>
      </c>
      <c r="J262" s="2">
        <v>5</v>
      </c>
      <c r="K262" s="15" t="str">
        <f>HYPERLINK("http://klibs1.kj.yamagata-u.ac.jp/mylimedio/search/search.do?keyword=%23ID%3D"&amp;I262,"医学部図書館に所蔵あり")</f>
        <v>医学部図書館に所蔵あり</v>
      </c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27">
      <c r="A263">
        <v>258</v>
      </c>
      <c r="B263" s="1" t="s">
        <v>158</v>
      </c>
      <c r="C263" s="2" t="s">
        <v>183</v>
      </c>
      <c r="D263" s="2" t="s">
        <v>184</v>
      </c>
      <c r="E263" s="2" t="s">
        <v>389</v>
      </c>
      <c r="F263" s="1" t="s">
        <v>185</v>
      </c>
      <c r="G263" s="1" t="s">
        <v>410</v>
      </c>
      <c r="H263" s="1"/>
      <c r="I263" s="3">
        <v>861951</v>
      </c>
      <c r="J263" s="2">
        <v>5</v>
      </c>
      <c r="K263" s="15" t="str">
        <f>HYPERLINK("http://klibs1.kj.yamagata-u.ac.jp/mylimedio/search/search.do?keyword=%23ID%3D"&amp;I263,"医学部図書館に所蔵あり")</f>
        <v>医学部図書館に所蔵あり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</sheetData>
  <autoFilter ref="B5:K263"/>
  <sortState ref="A6:K263">
    <sortCondition ref="F6:F263"/>
    <sortCondition ref="B6:B263"/>
  </sortState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kjlib10</dc:creator>
  <cp:lastModifiedBy>FJ-USER</cp:lastModifiedBy>
  <dcterms:created xsi:type="dcterms:W3CDTF">2016-09-04T04:32:51Z</dcterms:created>
  <dcterms:modified xsi:type="dcterms:W3CDTF">2016-09-27T13:16:01Z</dcterms:modified>
</cp:coreProperties>
</file>