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960" windowWidth="17595" windowHeight="9660"/>
  </bookViews>
  <sheets>
    <sheet name="地域" sheetId="1" r:id="rId1"/>
  </sheets>
  <definedNames>
    <definedName name="_xlnm._FilterDatabase" localSheetId="0" hidden="1">地域!$A$5:$J$904</definedName>
    <definedName name="T_before">#REF!</definedName>
  </definedNames>
  <calcPr calcId="145621"/>
</workbook>
</file>

<file path=xl/calcChain.xml><?xml version="1.0" encoding="utf-8"?>
<calcChain xmlns="http://schemas.openxmlformats.org/spreadsheetml/2006/main">
  <c r="J692" i="1" l="1"/>
  <c r="J127" i="1"/>
  <c r="J121" i="1"/>
  <c r="J138" i="1" l="1"/>
  <c r="J904" i="1" l="1"/>
  <c r="J903" i="1"/>
  <c r="J902" i="1"/>
  <c r="J901" i="1"/>
  <c r="J900" i="1"/>
  <c r="J899" i="1"/>
  <c r="J897" i="1"/>
  <c r="J896" i="1"/>
  <c r="J895" i="1"/>
  <c r="J894" i="1"/>
  <c r="J893" i="1"/>
  <c r="J892" i="1"/>
  <c r="J891" i="1"/>
  <c r="J890" i="1"/>
  <c r="J889" i="1"/>
  <c r="J888" i="1"/>
  <c r="J886" i="1"/>
  <c r="J885" i="1"/>
  <c r="J883" i="1"/>
  <c r="J882" i="1"/>
  <c r="J881" i="1"/>
  <c r="J880" i="1"/>
  <c r="J879" i="1"/>
  <c r="J878" i="1"/>
  <c r="J877" i="1"/>
  <c r="J874" i="1"/>
  <c r="J873" i="1"/>
  <c r="J870" i="1"/>
  <c r="J869" i="1"/>
  <c r="J868" i="1"/>
  <c r="J867" i="1"/>
  <c r="J865" i="1"/>
  <c r="J864" i="1"/>
  <c r="J863" i="1"/>
  <c r="J862" i="1"/>
  <c r="J861" i="1"/>
  <c r="J859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1" i="1"/>
  <c r="J780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1" i="1"/>
  <c r="J690" i="1"/>
  <c r="J689" i="1"/>
  <c r="J688" i="1"/>
  <c r="J687" i="1"/>
  <c r="J686" i="1"/>
  <c r="J685" i="1"/>
  <c r="J684" i="1"/>
  <c r="J683" i="1"/>
  <c r="J681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5" i="1"/>
  <c r="J664" i="1"/>
  <c r="J663" i="1"/>
  <c r="J662" i="1"/>
  <c r="J661" i="1"/>
  <c r="J660" i="1"/>
  <c r="J659" i="1"/>
  <c r="J658" i="1"/>
  <c r="J657" i="1"/>
  <c r="J655" i="1"/>
  <c r="J654" i="1"/>
  <c r="J653" i="1"/>
  <c r="J651" i="1"/>
  <c r="J650" i="1"/>
  <c r="J649" i="1"/>
  <c r="J648" i="1"/>
  <c r="J646" i="1"/>
  <c r="J645" i="1"/>
  <c r="J643" i="1"/>
  <c r="J642" i="1"/>
  <c r="J640" i="1"/>
  <c r="J639" i="1"/>
  <c r="J638" i="1"/>
  <c r="J637" i="1"/>
  <c r="J635" i="1"/>
  <c r="J634" i="1"/>
  <c r="J633" i="1"/>
  <c r="J632" i="1"/>
  <c r="J631" i="1"/>
  <c r="J630" i="1"/>
  <c r="J629" i="1"/>
  <c r="J628" i="1"/>
  <c r="J627" i="1"/>
  <c r="J625" i="1"/>
  <c r="J624" i="1"/>
  <c r="J623" i="1"/>
  <c r="J622" i="1"/>
  <c r="J621" i="1"/>
  <c r="J619" i="1"/>
  <c r="J618" i="1"/>
  <c r="J617" i="1"/>
  <c r="J616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8" i="1"/>
  <c r="J597" i="1"/>
  <c r="J595" i="1"/>
  <c r="J593" i="1"/>
  <c r="J591" i="1"/>
  <c r="J590" i="1"/>
  <c r="J589" i="1"/>
  <c r="J588" i="1"/>
  <c r="J586" i="1"/>
  <c r="J585" i="1"/>
  <c r="J583" i="1"/>
  <c r="J582" i="1"/>
  <c r="J581" i="1"/>
  <c r="J580" i="1"/>
  <c r="J579" i="1"/>
  <c r="J578" i="1"/>
  <c r="J577" i="1"/>
  <c r="J576" i="1"/>
  <c r="J575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59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3" i="1"/>
  <c r="J522" i="1"/>
  <c r="J520" i="1"/>
  <c r="J519" i="1"/>
  <c r="J518" i="1"/>
  <c r="J517" i="1"/>
  <c r="J516" i="1"/>
  <c r="J515" i="1"/>
  <c r="J514" i="1"/>
  <c r="J512" i="1"/>
  <c r="J511" i="1"/>
  <c r="J509" i="1"/>
  <c r="J508" i="1"/>
  <c r="J507" i="1"/>
  <c r="J506" i="1"/>
  <c r="J505" i="1"/>
  <c r="J504" i="1"/>
  <c r="J503" i="1"/>
  <c r="J502" i="1"/>
  <c r="J501" i="1"/>
  <c r="J500" i="1"/>
  <c r="J499" i="1"/>
  <c r="J497" i="1"/>
  <c r="J496" i="1"/>
  <c r="J495" i="1"/>
  <c r="J494" i="1"/>
  <c r="J493" i="1"/>
  <c r="J490" i="1"/>
  <c r="J489" i="1"/>
  <c r="J488" i="1"/>
  <c r="J487" i="1"/>
  <c r="J486" i="1"/>
  <c r="J485" i="1"/>
  <c r="J484" i="1"/>
  <c r="J483" i="1"/>
  <c r="J482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59" i="1"/>
  <c r="J458" i="1"/>
  <c r="J455" i="1"/>
  <c r="J454" i="1"/>
  <c r="J453" i="1"/>
  <c r="J449" i="1"/>
  <c r="J448" i="1"/>
  <c r="J447" i="1"/>
  <c r="J446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6" i="1"/>
  <c r="J425" i="1"/>
  <c r="J424" i="1"/>
  <c r="J423" i="1"/>
  <c r="J422" i="1"/>
  <c r="J421" i="1"/>
  <c r="J420" i="1"/>
  <c r="J419" i="1"/>
  <c r="J418" i="1"/>
  <c r="J416" i="1"/>
  <c r="J414" i="1"/>
  <c r="J413" i="1"/>
  <c r="J411" i="1"/>
  <c r="J410" i="1"/>
  <c r="J409" i="1"/>
  <c r="J408" i="1"/>
  <c r="J407" i="1"/>
  <c r="J406" i="1"/>
  <c r="J405" i="1"/>
  <c r="J403" i="1"/>
  <c r="J401" i="1"/>
  <c r="J400" i="1"/>
  <c r="J399" i="1"/>
  <c r="J398" i="1"/>
  <c r="J397" i="1"/>
  <c r="J396" i="1"/>
  <c r="J395" i="1"/>
  <c r="J394" i="1"/>
  <c r="J393" i="1"/>
  <c r="J392" i="1"/>
  <c r="J391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0" i="1"/>
  <c r="J339" i="1"/>
  <c r="J336" i="1"/>
  <c r="J335" i="1"/>
  <c r="J334" i="1"/>
  <c r="J333" i="1"/>
  <c r="J332" i="1"/>
  <c r="J331" i="1"/>
  <c r="J330" i="1"/>
  <c r="J329" i="1"/>
  <c r="J327" i="1"/>
  <c r="J326" i="1"/>
  <c r="J324" i="1"/>
  <c r="J323" i="1"/>
  <c r="J322" i="1"/>
  <c r="J321" i="1"/>
  <c r="J320" i="1"/>
  <c r="J319" i="1"/>
  <c r="J317" i="1"/>
  <c r="J315" i="1"/>
  <c r="J314" i="1"/>
  <c r="J313" i="1"/>
  <c r="J312" i="1"/>
  <c r="J153" i="1" l="1"/>
  <c r="J151" i="1"/>
  <c r="J277" i="1"/>
  <c r="J275" i="1"/>
  <c r="J205" i="1"/>
  <c r="J215" i="1"/>
  <c r="J7" i="1"/>
  <c r="J39" i="1"/>
  <c r="J42" i="1" l="1"/>
  <c r="J59" i="1"/>
  <c r="J104" i="1"/>
  <c r="J195" i="1"/>
  <c r="J194" i="1"/>
  <c r="J193" i="1"/>
  <c r="J305" i="1"/>
  <c r="J304" i="1"/>
  <c r="J302" i="1"/>
  <c r="J301" i="1"/>
  <c r="J300" i="1"/>
  <c r="J250" i="1"/>
  <c r="J249" i="1"/>
  <c r="J248" i="1"/>
  <c r="J246" i="1"/>
  <c r="J242" i="1"/>
  <c r="J182" i="1"/>
  <c r="J181" i="1"/>
  <c r="J180" i="1"/>
  <c r="J177" i="1"/>
  <c r="J176" i="1"/>
  <c r="J174" i="1"/>
  <c r="J172" i="1"/>
  <c r="J169" i="1"/>
  <c r="J160" i="1"/>
  <c r="J159" i="1"/>
  <c r="J158" i="1"/>
  <c r="J154" i="1"/>
  <c r="J145" i="1"/>
  <c r="J144" i="1"/>
  <c r="J141" i="1"/>
  <c r="J140" i="1"/>
  <c r="J139" i="1"/>
  <c r="J136" i="1"/>
  <c r="J131" i="1"/>
  <c r="J128" i="1"/>
  <c r="J107" i="1"/>
  <c r="J106" i="1"/>
  <c r="J105" i="1"/>
  <c r="J103" i="1"/>
  <c r="J101" i="1"/>
  <c r="J99" i="1"/>
  <c r="J97" i="1"/>
  <c r="J96" i="1"/>
  <c r="J93" i="1"/>
  <c r="J92" i="1"/>
  <c r="J91" i="1"/>
  <c r="J89" i="1"/>
  <c r="J88" i="1"/>
  <c r="J87" i="1"/>
  <c r="J85" i="1"/>
  <c r="J84" i="1"/>
  <c r="J83" i="1"/>
  <c r="J81" i="1"/>
  <c r="J80" i="1"/>
  <c r="J79" i="1"/>
  <c r="J77" i="1"/>
  <c r="J76" i="1"/>
  <c r="J75" i="1"/>
  <c r="J73" i="1"/>
  <c r="J72" i="1"/>
  <c r="J71" i="1"/>
  <c r="J69" i="1"/>
  <c r="J68" i="1"/>
  <c r="J67" i="1"/>
  <c r="J65" i="1"/>
  <c r="J64" i="1"/>
  <c r="J63" i="1"/>
  <c r="J61" i="1"/>
  <c r="J60" i="1"/>
  <c r="J57" i="1"/>
  <c r="J56" i="1"/>
  <c r="J47" i="1"/>
  <c r="J46" i="1"/>
  <c r="J45" i="1"/>
  <c r="J44" i="1"/>
  <c r="J43" i="1"/>
  <c r="J41" i="1"/>
  <c r="J40" i="1"/>
  <c r="J311" i="1"/>
  <c r="J310" i="1"/>
  <c r="J309" i="1"/>
  <c r="J308" i="1"/>
  <c r="J307" i="1"/>
  <c r="J306" i="1"/>
  <c r="J303" i="1"/>
  <c r="J299" i="1"/>
  <c r="J298" i="1"/>
  <c r="J297" i="1"/>
  <c r="J296" i="1"/>
  <c r="J295" i="1"/>
  <c r="J294" i="1"/>
  <c r="J293" i="1"/>
  <c r="J292" i="1"/>
  <c r="J291" i="1"/>
  <c r="J290" i="1"/>
  <c r="J287" i="1"/>
  <c r="J286" i="1"/>
  <c r="J285" i="1"/>
  <c r="J284" i="1"/>
  <c r="J283" i="1"/>
  <c r="J282" i="1"/>
  <c r="J281" i="1"/>
  <c r="J280" i="1"/>
  <c r="J278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47" i="1"/>
  <c r="J245" i="1"/>
  <c r="J244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0" i="1"/>
  <c r="J218" i="1"/>
  <c r="J217" i="1"/>
  <c r="J216" i="1"/>
  <c r="J213" i="1"/>
  <c r="J212" i="1"/>
  <c r="J211" i="1"/>
  <c r="J210" i="1"/>
  <c r="J209" i="1"/>
  <c r="J208" i="1"/>
  <c r="J207" i="1"/>
  <c r="J206" i="1"/>
  <c r="J204" i="1"/>
  <c r="J203" i="1"/>
  <c r="J202" i="1"/>
  <c r="J201" i="1"/>
  <c r="J200" i="1"/>
  <c r="J199" i="1"/>
  <c r="J198" i="1"/>
  <c r="J197" i="1"/>
  <c r="J196" i="1"/>
  <c r="J192" i="1"/>
  <c r="J191" i="1"/>
  <c r="J189" i="1"/>
  <c r="J188" i="1"/>
  <c r="J187" i="1"/>
  <c r="J186" i="1"/>
  <c r="J184" i="1"/>
  <c r="J183" i="1"/>
  <c r="J179" i="1"/>
  <c r="J178" i="1"/>
  <c r="J175" i="1"/>
  <c r="J173" i="1"/>
  <c r="J171" i="1"/>
  <c r="J170" i="1"/>
  <c r="J168" i="1"/>
  <c r="J167" i="1"/>
  <c r="J166" i="1"/>
  <c r="J165" i="1"/>
  <c r="J164" i="1"/>
  <c r="J163" i="1"/>
  <c r="J162" i="1"/>
  <c r="J161" i="1"/>
  <c r="J157" i="1"/>
  <c r="J156" i="1"/>
  <c r="J155" i="1"/>
  <c r="J152" i="1"/>
  <c r="J150" i="1"/>
  <c r="J149" i="1"/>
  <c r="J148" i="1"/>
  <c r="J147" i="1"/>
  <c r="J146" i="1"/>
  <c r="J143" i="1"/>
  <c r="J142" i="1"/>
  <c r="J137" i="1"/>
  <c r="J135" i="1"/>
  <c r="J132" i="1"/>
  <c r="J130" i="1"/>
  <c r="J129" i="1"/>
  <c r="J126" i="1"/>
  <c r="J124" i="1"/>
  <c r="J123" i="1"/>
  <c r="J122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0" i="1"/>
  <c r="J98" i="1"/>
  <c r="J95" i="1"/>
  <c r="J94" i="1"/>
  <c r="J90" i="1"/>
  <c r="J86" i="1"/>
  <c r="J82" i="1"/>
  <c r="J78" i="1"/>
  <c r="J74" i="1"/>
  <c r="J70" i="1"/>
  <c r="J66" i="1"/>
  <c r="J62" i="1"/>
  <c r="J58" i="1"/>
  <c r="J55" i="1"/>
  <c r="J54" i="1"/>
  <c r="J53" i="1"/>
  <c r="J52" i="1"/>
  <c r="J51" i="1"/>
  <c r="J50" i="1"/>
  <c r="J49" i="1"/>
  <c r="J48" i="1"/>
  <c r="J38" i="1"/>
  <c r="J36" i="1"/>
  <c r="J35" i="1"/>
  <c r="J34" i="1"/>
  <c r="J33" i="1"/>
  <c r="J32" i="1"/>
  <c r="J31" i="1"/>
  <c r="J29" i="1"/>
  <c r="J28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9" i="1"/>
  <c r="J8" i="1"/>
  <c r="J6" i="1" l="1"/>
</calcChain>
</file>

<file path=xl/sharedStrings.xml><?xml version="1.0" encoding="utf-8"?>
<sst xmlns="http://schemas.openxmlformats.org/spreadsheetml/2006/main" count="4652" uniqueCount="1497">
  <si>
    <t>園田　博文(SONODA Hirofumi)</t>
  </si>
  <si>
    <t>日本語史演習</t>
  </si>
  <si>
    <t>地域教育文化学部</t>
  </si>
  <si>
    <t>高　吉嬉(KO Kilhee)</t>
  </si>
  <si>
    <t>韓国文化論演習</t>
  </si>
  <si>
    <t>石崎　貴士(ISHIZAKI Takashi)</t>
  </si>
  <si>
    <t>英語音声学概説</t>
  </si>
  <si>
    <t>佐藤　博晴(SATO Hiroharu)</t>
  </si>
  <si>
    <t>英語の教材分析Ａ</t>
  </si>
  <si>
    <t>三浦　登志一(MIURA Toshikazu)</t>
  </si>
  <si>
    <t>国語の教材分析Ａ</t>
  </si>
  <si>
    <t>落合　義明(OCHIAI Yoshiaki),村山　良之(MURAYAMA Yoshiyuki)</t>
  </si>
  <si>
    <t>社会の教材分析Ａ</t>
  </si>
  <si>
    <t>実践英作文演習</t>
  </si>
  <si>
    <t>ミラー ジェリー　(Jerry Miller)</t>
  </si>
  <si>
    <t>現代アメリカ文化論演習</t>
  </si>
  <si>
    <t>実践英語表現演習</t>
  </si>
  <si>
    <t>実践英会話演習Ⅱ</t>
  </si>
  <si>
    <t>佐々木　正彦(SASAKI Masahiko)</t>
  </si>
  <si>
    <t>英語学概説</t>
  </si>
  <si>
    <t>三上　英司(MIKAMI Eiji)</t>
  </si>
  <si>
    <t>中国文芸史概説</t>
  </si>
  <si>
    <t>漢文学講読Ⅰ</t>
  </si>
  <si>
    <t>須賀　一好(SUGA Kazuyoshi)</t>
  </si>
  <si>
    <t>国語学概論Ｂ</t>
  </si>
  <si>
    <t>漢文学概論</t>
  </si>
  <si>
    <t>国語学概論Ａ</t>
  </si>
  <si>
    <t>窪田　康平(KUBOTA Kohei)</t>
  </si>
  <si>
    <t>経済学概説Ｂ</t>
  </si>
  <si>
    <t>経済学概説Ａ</t>
  </si>
  <si>
    <t>濱中　新吾(HAMANAKA Shingo)</t>
  </si>
  <si>
    <t>国際関係論</t>
  </si>
  <si>
    <t>政治学概説</t>
  </si>
  <si>
    <t>村山　良之(MURAYAMA Yoshiyuki)</t>
  </si>
  <si>
    <t>地誌学特論</t>
  </si>
  <si>
    <t>地理学概説</t>
  </si>
  <si>
    <t>山崎　彰(YAMAZAKI Akira)</t>
  </si>
  <si>
    <t>西洋史概説</t>
  </si>
  <si>
    <t>柴田三千雄「フランス史10講」</t>
    <phoneticPr fontId="2"/>
  </si>
  <si>
    <t>多文化共生概説</t>
  </si>
  <si>
    <t>黄　孝善(HWANG Hyosun)</t>
  </si>
  <si>
    <t>韓国語演習Ⅰ</t>
  </si>
  <si>
    <t>李　通江(LI Tongjiang)</t>
  </si>
  <si>
    <t>中国語演習Ⅰ</t>
  </si>
  <si>
    <t>実践英会話演習Ⅰ</t>
  </si>
  <si>
    <t>三浦　光哉(MIURA Kouya)</t>
  </si>
  <si>
    <t>重複・ＬＤ等の心理と教育</t>
  </si>
  <si>
    <t>菅井　裕行（SUGAI Hiroyuki）</t>
  </si>
  <si>
    <t>聴覚障害児の心理と教育</t>
  </si>
  <si>
    <t>大江　啓賢(OOE Hirokata),副島　賢和(SOEJIMA Masakazu)</t>
  </si>
  <si>
    <t>病虚弱児の教育</t>
  </si>
  <si>
    <t>大江　啓賢(OOE Hirokata)</t>
  </si>
  <si>
    <t>肢体不自由児の教育</t>
  </si>
  <si>
    <t>知的障害児の教育制度と福祉</t>
  </si>
  <si>
    <t>知的障害児の教育</t>
  </si>
  <si>
    <t>村上　由則(MURAKAMI Yoshinori)</t>
  </si>
  <si>
    <t>病虚弱児の心理</t>
  </si>
  <si>
    <t>知的障害児の発達</t>
  </si>
  <si>
    <t>大村　一史(OMURA Kazufumi)</t>
  </si>
  <si>
    <t>知的障害児の心理研究法</t>
  </si>
  <si>
    <t>知的障害児の病理</t>
  </si>
  <si>
    <t>後藤　裕(GOTO Yutaka)</t>
  </si>
  <si>
    <t>精神医学概論</t>
  </si>
  <si>
    <t>宮崎　昭(MIYAZAKI Akira)</t>
  </si>
  <si>
    <t>行動分析学</t>
  </si>
  <si>
    <t>相川充・高井次郎編著『展望現代の社会心理学２コミュニケーションと対人関係』誠信書房</t>
    <phoneticPr fontId="2"/>
  </si>
  <si>
    <t>松崎　学(MATUZAKI Manabu)</t>
  </si>
  <si>
    <t>対人関係論</t>
  </si>
  <si>
    <t>藤岡　久美子(FUJIOKA Kumiko)</t>
  </si>
  <si>
    <t>発達臨床心理学</t>
  </si>
  <si>
    <t>コミュニティ心理学</t>
  </si>
  <si>
    <t>佐藤　宏平(SATO Kohei)</t>
  </si>
  <si>
    <t>家族心理学</t>
  </si>
  <si>
    <t>奥野　誠一(OKUNO Seiichi)</t>
  </si>
  <si>
    <t>心理アセスメント</t>
  </si>
  <si>
    <t>『エッセンシャルズ　WISC-Ⅳによる心理アセスメント』藤田和弘　他監修　日本文化科学社 2014年</t>
    <phoneticPr fontId="2"/>
  </si>
  <si>
    <t>『エッセンシャルズ　KABC-Ⅱによる心理アセスメントの要点』上野一彦監訳　日本文化科学社 2014年</t>
    <phoneticPr fontId="2"/>
  </si>
  <si>
    <t>『エッセンシャルズ心理アセスメントレポートの書き方』上野一彦・染木史緒訳 日本文化科学社 2008年</t>
    <phoneticPr fontId="2"/>
  </si>
  <si>
    <t>知的障害児の神経心理</t>
  </si>
  <si>
    <t>知的障害児の生理心理</t>
  </si>
  <si>
    <t>臨床心理学概論</t>
  </si>
  <si>
    <t>出口　毅(DEGUCHI Takeshi)</t>
  </si>
  <si>
    <t>認知心理学</t>
  </si>
  <si>
    <t>「心理学マニュアル」シリーズ 北大路書房</t>
    <phoneticPr fontId="2"/>
  </si>
  <si>
    <t>心理学実験</t>
  </si>
  <si>
    <t>実践心理データ解析 田中敏 新曜社</t>
  </si>
  <si>
    <t>心理統計法</t>
  </si>
  <si>
    <t>心理学概論</t>
  </si>
  <si>
    <t>安藤　耕己(ANDO Koki)</t>
  </si>
  <si>
    <t>社会教育演習</t>
  </si>
  <si>
    <t>鈴木眞理・清國祐二編著『社会教育計画の基礎[新版]』学文社、2012</t>
    <phoneticPr fontId="2"/>
  </si>
  <si>
    <t>社会教育計画Ａ</t>
  </si>
  <si>
    <t>社会教育論</t>
  </si>
  <si>
    <t>武田　裕(TAKEDA Hiroshi)</t>
  </si>
  <si>
    <t>学習指導と学校図書館</t>
  </si>
  <si>
    <t>大場　恵子(OBA Keiko)</t>
  </si>
  <si>
    <t>学校経営と学校図書館</t>
  </si>
  <si>
    <t>坂本　明美(SAKAMOTO Akemi)</t>
  </si>
  <si>
    <t>幼児教育指導法</t>
  </si>
  <si>
    <t>鈴木　宏昭(SUZUKI Hiroaki),石井　実(ISHII Minoru),今村　哲史(IMAMURA Tetsunori)</t>
  </si>
  <si>
    <t>保育内容（環境）</t>
  </si>
  <si>
    <t>横山　真貴子(YOKOYAMA makiko)</t>
  </si>
  <si>
    <t>保育内容（言葉）</t>
  </si>
  <si>
    <t>佐川　馨(SAGAWA Kaoru)</t>
  </si>
  <si>
    <t>保育内容（表現Ａ）</t>
  </si>
  <si>
    <t>新井　猛浩(ARAI Takehiro)</t>
  </si>
  <si>
    <t>保育内容（健康）</t>
  </si>
  <si>
    <t>石垣　和恵(ISHIGAKI Kazue)</t>
  </si>
  <si>
    <t>教材開発（家庭）</t>
  </si>
  <si>
    <t>鈴木　和弘(SUZUKI Kazuhiro),佐々木　究(SASAKI Kyuu),井上功一郎(INOUE Kouichiro)</t>
  </si>
  <si>
    <t>教材開発（体育）</t>
  </si>
  <si>
    <t>降籏　孝(FURIHATA Takashi)</t>
  </si>
  <si>
    <t>教材開発（図画工作）</t>
  </si>
  <si>
    <t>教材開発（音楽）</t>
  </si>
  <si>
    <t>今村　哲史(IMAMURA Tetsunori)、鈴木　宏昭(SUZUKI Hiroaki)</t>
  </si>
  <si>
    <t>教材開発（理科）</t>
  </si>
  <si>
    <t>市川　啓(ICHIKAWA Hiraku),大澤　弘典(OHSAWA Hironori)</t>
  </si>
  <si>
    <t>教材開発（算数）</t>
  </si>
  <si>
    <t>江間　史明(EMA Fumiaki)</t>
  </si>
  <si>
    <t>教材開発（社会）</t>
  </si>
  <si>
    <t>小川　雅子(OGAWA Masako)</t>
  </si>
  <si>
    <t>教材開発（国語）</t>
  </si>
  <si>
    <t>今村　哲史(IMAMURA Tetsunori)</t>
  </si>
  <si>
    <t>教育実践Ⅱ（理科）</t>
  </si>
  <si>
    <t>江間　史明(EMA Humiaki)</t>
  </si>
  <si>
    <t>教育実践Ⅱ（社会）</t>
  </si>
  <si>
    <t>上條晴夫、江間史明 『ワークショップ型授業で社会科が変わる（小学校）』図書文化</t>
  </si>
  <si>
    <t>家庭の基礎</t>
  </si>
  <si>
    <t>鈴木　和弘(SUZUKI Kazuhiro)</t>
  </si>
  <si>
    <t>体育の基礎</t>
  </si>
  <si>
    <t>図画工作の基礎［小Ａ］</t>
  </si>
  <si>
    <t>佐川　馨(SAGAWA Kaoru),佐藤　映(SATO Hayuru),河野　芳春(KOHNO Yosiharu)</t>
  </si>
  <si>
    <t>音楽の基礎［小Ａ］</t>
  </si>
  <si>
    <t>生活の基礎</t>
  </si>
  <si>
    <t>市川　啓(ICHIKAWA Hiraku)</t>
  </si>
  <si>
    <t>算数の基礎</t>
  </si>
  <si>
    <t>「新編　算数科教育研究」　算数科教育学研究会編　学芸図書株式会社</t>
    <phoneticPr fontId="2"/>
  </si>
  <si>
    <t>国語の基礎</t>
  </si>
  <si>
    <t>教育実践（家庭）</t>
  </si>
  <si>
    <t>鈴木　和弘(SUZUKI Kazuhiro),佐々木　究(SASAKI Kyuu),渡邉　信晃(WATANABE Nobuaki)</t>
  </si>
  <si>
    <t>教育実践（体育）</t>
  </si>
  <si>
    <t xml:space="preserve"> 　　　　　　</t>
    <phoneticPr fontId="2"/>
  </si>
  <si>
    <t>教育実践（図画工作）［小Ａ］</t>
  </si>
  <si>
    <t>教育実践（音楽）［小Ａ］</t>
  </si>
  <si>
    <t>教育実践（生活）</t>
  </si>
  <si>
    <t>鈴木　宏昭(SUZUKI Hiroaki)</t>
  </si>
  <si>
    <t>教育実践Ⅰ（理科）</t>
  </si>
  <si>
    <t>教育実践Ⅰ（算数）</t>
  </si>
  <si>
    <t>教育実践Ⅰ（社会）</t>
  </si>
  <si>
    <t>教育実践Ⅰ（国語）</t>
  </si>
  <si>
    <t>障害児教育総論</t>
  </si>
  <si>
    <t>河村茂雄他編著 (2007). いま子どもたちに育てたい学級ソーシャルスキル 小学校低学年　図書文化社</t>
    <phoneticPr fontId="2"/>
  </si>
  <si>
    <t>教育臨床心理学演習</t>
  </si>
  <si>
    <t>教育心理学概論</t>
  </si>
  <si>
    <t>地球環境と環境教育(総合演習)</t>
  </si>
  <si>
    <t>河野　銀子(KAWANO Ginko)</t>
  </si>
  <si>
    <t>男女共同参画社会と教育(総合演習)</t>
  </si>
  <si>
    <t>今村　哲史(IMAMURA Tetsunori),真木　吉雄(MAKI Yoshio)</t>
  </si>
  <si>
    <t>学習開発デザインセミナーＡ</t>
  </si>
  <si>
    <t>中学校学習指導要領解説総則編(文部科学省)</t>
    <phoneticPr fontId="2"/>
  </si>
  <si>
    <t>真木　吉雄(MAKI Yoshio)</t>
  </si>
  <si>
    <t>教育課程開発論</t>
  </si>
  <si>
    <t>小学校学習指導要領解説総則編</t>
    <phoneticPr fontId="2"/>
  </si>
  <si>
    <t>山口　常夫(Joe YAMA)</t>
  </si>
  <si>
    <t>教育実践（外国語活動）</t>
  </si>
  <si>
    <t>野口　徹(NOGUCHI Toru)</t>
  </si>
  <si>
    <t>教育実践（総合的学習）</t>
  </si>
  <si>
    <t>学習評価論</t>
  </si>
  <si>
    <t>石垣和恵(ISHIGAKI Kazue),大森　桂(OMORI Katsura)他</t>
  </si>
  <si>
    <t>教職実践演習（中学校・高等学校）家庭</t>
  </si>
  <si>
    <t>中学校学習指導要領解説（特別活動編）</t>
  </si>
  <si>
    <t>河合　康則(KAWAI Yasunori),永井　康雄(NAGAI Yasuo),佐藤　慎也(SATO Shinya),三辻　和弥(MITSUZI Kazuya),瀬尾　和哉(SEO Kazuya),日高　貴志夫(HIDAKA Kishio)他</t>
  </si>
  <si>
    <t>教職実践演習（中学校・高等学校）技術</t>
  </si>
  <si>
    <t>高等学校学習指導要領解説（工業編）</t>
    <phoneticPr fontId="2"/>
  </si>
  <si>
    <t>佐々木　究(SASAKI Kyu),鈴木　和弘(SUZUKI Kazuhiro)他</t>
  </si>
  <si>
    <t>教職実践演習（中学校・高等学校）保健体育</t>
  </si>
  <si>
    <t>中学校・高等学校学習指導要領解説（特別活動編）</t>
    <phoneticPr fontId="2"/>
  </si>
  <si>
    <t>齋藤　学(SAITO Manabu),和田　直人(WADA Naoto),小林　俊介(KOBAYASI Syunsuke),八木　文子(YAGI Humiko),土井　敬真(DOI Hiromasa)，降籏　孝(HURIHATA Takasi)他</t>
  </si>
  <si>
    <t>教職実践演習（中学校・高等学校）美術</t>
  </si>
  <si>
    <t xml:space="preserve">中学校学習指導要領解説（特別活動編） </t>
    <phoneticPr fontId="2"/>
  </si>
  <si>
    <t>渡辺　修身(WATANABE Osami),佐川　馨(SAGAWA Kaoru),河野　芳春(KOHNO Yosiharu),藤野　祐一(HUZINO Yuuiti),松山　元(MATSUYAMA Gen),名倉　明子（NAGURA Akiko)他</t>
  </si>
  <si>
    <t>教職実践演習（中学校・高等学校）音楽</t>
  </si>
  <si>
    <t>石井　実(ISHII Minoru),津留　俊英(TSURU Toshihide),加藤　良一(KATO Ryoichi),川邉　孝幸(KAWABE Takayuki),今村　哲史(IMAMURA Tetsunori),小田　隆治(ODA Takaharu),大友　幸子(OHTOMO Yukiko)他</t>
  </si>
  <si>
    <t>教職実践演習（中学校・高等学校）理科</t>
  </si>
  <si>
    <t>皆川　宏之(MINAKAWA Hiroyuki),坂口　隆之(SAKAGUCHI Takayuki),中西　正樹(NAKANISHI Masaki),大澤　弘典(OHSAWA Hironori),佐久間　雅(SAKUMA Tadashi),三枝崎　剛(MIEZAKI Tsuyoshi)他</t>
  </si>
  <si>
    <t>教職実践演習（中学校・高等学校）数学</t>
  </si>
  <si>
    <t>中学校学習指導要領（特別活動編）</t>
  </si>
  <si>
    <t>佐藤　博晴(SATO Hiroharu),佐々木　正彦(SASAKI Masahiko),石崎　貴士(ISHIZAKI Takashi),中西　達也(NAKANISHI Tatsuya)他</t>
  </si>
  <si>
    <t>教職実践演習（中学校・高等学校）英語</t>
  </si>
  <si>
    <t>高　吉嬉(KO Kilhee),窪田　康平(KUBOTA Kohei),八木　浩司(YAGI Hiroshi),濱中　新吾(HAMANAKA Shingo),松本　大理(MATSUMOTO Dairi),山本　英弘(YAMAMOTO Hidehiro)他</t>
  </si>
  <si>
    <t>教職実践演習（中学校・高等学校）社会</t>
  </si>
  <si>
    <t>三上　英司(MIKAMI Eiji),三浦　登志一(MIURA Toshikazu),須賀　一好(SUGA Kazuyosi),小川　雅子(OGAWA Masako)他</t>
  </si>
  <si>
    <t>教職実践演習（中学校・高等学校）国語</t>
  </si>
  <si>
    <t>吉田　誠(YOSHIDA Makoto),市川　啓(ICHIKAWA Hiraku),三浦　登志一(MIURA Toshikazu),佐川　馨(SAGAWA Kaoru),小川　雅子(OGAWA Masako),江間　史明(EMA Humiaki),真木　吉雄(MAKI Yoshio),廣田　信一(HIROTA Sinichi),藤岡　久美子(FUJIOKA Kumiko),安藤　耕己(ANDO Kouki)</t>
  </si>
  <si>
    <t>教職実践演習（幼稚園・小学校）</t>
  </si>
  <si>
    <t>花田里欧子・佐藤宏平(2014).事例でわかる生徒指導・進路指導・教育相談（小学校編）遠見書房</t>
    <phoneticPr fontId="2"/>
  </si>
  <si>
    <t>教育相談（幼・小）</t>
  </si>
  <si>
    <t>齊藤万比古編著(2009). 発達障害が引き起こす二次障害のケアとサポート 学習研究社</t>
    <phoneticPr fontId="2"/>
  </si>
  <si>
    <t>生徒指導・進路指導（中・高）</t>
  </si>
  <si>
    <t>生徒指導・進路指導（小）［Ａ］</t>
  </si>
  <si>
    <t>特別活動論（小）</t>
  </si>
  <si>
    <t>吉田　誠(YOSHIDA Makoto)</t>
  </si>
  <si>
    <t>道徳教育実践指導論（小）</t>
  </si>
  <si>
    <t>教育課程編成論（中・高・栄）</t>
  </si>
  <si>
    <t>教育課程編成論（幼・小）</t>
  </si>
  <si>
    <t>樋渡　美千代(HIWATASHI Michiyo)</t>
  </si>
  <si>
    <t>教育経営学［児童教育コース以外］</t>
  </si>
  <si>
    <t>教育経営学［児童教育コース］</t>
  </si>
  <si>
    <t>濱中　新吾(HAMANAKA Shingo),高　吉嬉(KOU Kiruhi),山本　英弘(YAMAMOTO Hidehiro)</t>
  </si>
  <si>
    <t>フィールドプロジェクトＩ（政策科学）</t>
  </si>
  <si>
    <t>竹田　隆一(TAKEDA Ryuichi)</t>
  </si>
  <si>
    <t>スポーツ文化論</t>
  </si>
  <si>
    <t>小林　俊介(KOBAYASI Syunsuke)</t>
  </si>
  <si>
    <t>造形文化論</t>
  </si>
  <si>
    <t>藤野　祐一(HUZINO Yuuiti),河野　芳春(KOHNO Yosiharu),渡辺　修身(WATANABE Osami),松山　元(MATSUYAMA Gen)，名倉　明子(NAGURA Akiko)</t>
  </si>
  <si>
    <t>音楽文化入門</t>
  </si>
  <si>
    <t>平田オリザ『わかりあえないことから　コミュニケーション能力とは何か』講談社現代新書、2012年、740円</t>
    <phoneticPr fontId="2"/>
  </si>
  <si>
    <t>教育文化研究法</t>
  </si>
  <si>
    <t>社会と学力</t>
  </si>
  <si>
    <t>生涯学習論</t>
  </si>
  <si>
    <t>山本　英弘(YAMAMOTO Hidehiro)</t>
  </si>
  <si>
    <t>社会学概説</t>
  </si>
  <si>
    <t>日本語教育概説</t>
  </si>
  <si>
    <t>永井　康雄(NAGAI Yasuo)</t>
  </si>
  <si>
    <t>建築と文化</t>
  </si>
  <si>
    <t>大森　桂(OMORI Katsura)</t>
  </si>
  <si>
    <t>栄養教育概論</t>
  </si>
  <si>
    <t>楠本　健二(KUSUMOTO Kenji)</t>
  </si>
  <si>
    <t>公衆栄養学概論</t>
  </si>
  <si>
    <t>地球環境と経済</t>
  </si>
  <si>
    <t>八木　浩司(YAGI Hirosi)</t>
  </si>
  <si>
    <t>自然景観と人間活動</t>
  </si>
  <si>
    <t>所蔵館番号</t>
    <rPh sb="0" eb="2">
      <t>ショゾウ</t>
    </rPh>
    <rPh sb="2" eb="3">
      <t>カン</t>
    </rPh>
    <rPh sb="3" eb="5">
      <t>バンゴウ</t>
    </rPh>
    <phoneticPr fontId="2"/>
  </si>
  <si>
    <t>LIMEBIB</t>
    <phoneticPr fontId="2"/>
  </si>
  <si>
    <t>WEB公開</t>
    <rPh sb="3" eb="5">
      <t>コウカイ</t>
    </rPh>
    <phoneticPr fontId="2"/>
  </si>
  <si>
    <t>所蔵</t>
    <rPh sb="0" eb="2">
      <t>ショゾウ</t>
    </rPh>
    <phoneticPr fontId="2"/>
  </si>
  <si>
    <t>書誌事項</t>
  </si>
  <si>
    <t>担当教員</t>
  </si>
  <si>
    <t>授業科目名</t>
  </si>
  <si>
    <t>学部</t>
  </si>
  <si>
    <r>
      <rPr>
        <sz val="10"/>
        <color indexed="30"/>
        <rFont val="ＭＳ Ｐゴシック"/>
        <family val="3"/>
        <charset val="128"/>
      </rPr>
      <t>※</t>
    </r>
    <r>
      <rPr>
        <sz val="10"/>
        <color indexed="30"/>
        <rFont val="Arial"/>
        <family val="2"/>
      </rPr>
      <t>Ctrl+F</t>
    </r>
    <r>
      <rPr>
        <sz val="10"/>
        <color indexed="30"/>
        <rFont val="ＭＳ Ｐゴシック"/>
        <family val="3"/>
        <charset val="128"/>
      </rPr>
      <t>を押すと検索窓が出ます。授業名や先生の名前などで検索ができます。</t>
    </r>
    <rPh sb="8" eb="9">
      <t>オ</t>
    </rPh>
    <rPh sb="11" eb="13">
      <t>ケンサク</t>
    </rPh>
    <rPh sb="13" eb="14">
      <t>マド</t>
    </rPh>
    <rPh sb="15" eb="16">
      <t>デ</t>
    </rPh>
    <rPh sb="19" eb="21">
      <t>ジュギョウ</t>
    </rPh>
    <rPh sb="21" eb="22">
      <t>メイ</t>
    </rPh>
    <rPh sb="23" eb="25">
      <t>センセイ</t>
    </rPh>
    <rPh sb="26" eb="28">
      <t>ナマエ</t>
    </rPh>
    <rPh sb="31" eb="33">
      <t>ケンサク</t>
    </rPh>
    <phoneticPr fontId="2"/>
  </si>
  <si>
    <t>※各列にフィルタ機能が付いています。表示したいものを絞り込むことができます。</t>
    <rPh sb="1" eb="2">
      <t>カク</t>
    </rPh>
    <rPh sb="2" eb="3">
      <t>レツ</t>
    </rPh>
    <rPh sb="8" eb="10">
      <t>キノウ</t>
    </rPh>
    <rPh sb="11" eb="12">
      <t>ツ</t>
    </rPh>
    <rPh sb="18" eb="20">
      <t>ヒョウジ</t>
    </rPh>
    <rPh sb="26" eb="27">
      <t>シボ</t>
    </rPh>
    <rPh sb="28" eb="29">
      <t>コ</t>
    </rPh>
    <phoneticPr fontId="2"/>
  </si>
  <si>
    <t>鈴木隆介，建設技術者のための地形図読図入門(古今書院)</t>
    <phoneticPr fontId="2"/>
  </si>
  <si>
    <t>江間史明・吉村敏之『新しい学びの潮流５　教師として生きるということ』ぎょうせい、2014年</t>
    <phoneticPr fontId="2"/>
  </si>
  <si>
    <t>井関正昭『日本の近代美術・入門』</t>
    <phoneticPr fontId="2"/>
  </si>
  <si>
    <t>『日本美術館』（小学館）</t>
    <phoneticPr fontId="2"/>
  </si>
  <si>
    <t>大月書店「近代日本の美術」シリーズ</t>
    <phoneticPr fontId="2"/>
  </si>
  <si>
    <t>増田寛也編著（2014）『地方消滅』中公新書</t>
    <phoneticPr fontId="2"/>
  </si>
  <si>
    <t>河野稠果(2007)『人口学への招待』中公新書</t>
    <phoneticPr fontId="2"/>
  </si>
  <si>
    <t>神取道宏(2014)『ミクロ経済学の力』日本評論社</t>
    <phoneticPr fontId="2"/>
  </si>
  <si>
    <t>尾山大輔・安田洋祐(2013)『改訂版　経済学で出る数学』日本評論社</t>
    <phoneticPr fontId="2"/>
  </si>
  <si>
    <t>佐藤学『学校を改革する』岩波ブックレット2012</t>
    <phoneticPr fontId="2"/>
  </si>
  <si>
    <t xml:space="preserve">幼稚園教育要領（平成20年告示） 教育出版 160円 </t>
    <phoneticPr fontId="2"/>
  </si>
  <si>
    <t>文部科学省 高等学校学習指導要領 東山書房 588円 2009年</t>
    <phoneticPr fontId="2"/>
  </si>
  <si>
    <t>文部科学省 学習指導要領総則解説</t>
    <phoneticPr fontId="2"/>
  </si>
  <si>
    <t>地域教育文化学部</t>
    <phoneticPr fontId="2"/>
  </si>
  <si>
    <t>河村茂雄 『Q-U式学級づくり－小学校低学年－』 図書文化社</t>
    <phoneticPr fontId="2"/>
  </si>
  <si>
    <t>河村茂雄 『Q-U式学級づくり－小学校中学年－』 図書文化社</t>
    <phoneticPr fontId="2"/>
  </si>
  <si>
    <t>河村茂雄 『Q-U式学級づくり－小学校高学年－』 図書文化社</t>
    <phoneticPr fontId="2"/>
  </si>
  <si>
    <t>小学校学習指導要領解説（特別活動編）</t>
    <phoneticPr fontId="2"/>
  </si>
  <si>
    <t>幼稚園教育要領解説</t>
    <phoneticPr fontId="2"/>
  </si>
  <si>
    <t>中学校学習指導要領解説（特別活動編）</t>
    <phoneticPr fontId="2"/>
  </si>
  <si>
    <t>高等学校学習指導要領解説（国語編）</t>
    <phoneticPr fontId="2"/>
  </si>
  <si>
    <t>高等学校学習指導要領解説（社会科編）</t>
    <phoneticPr fontId="2"/>
  </si>
  <si>
    <t>高等学校学習指導要領解説（英語編）</t>
    <phoneticPr fontId="2"/>
  </si>
  <si>
    <t>高等学校学習指導要領解説（数学編）</t>
    <phoneticPr fontId="2"/>
  </si>
  <si>
    <t>高等学校学習指導要領解説（理科編）</t>
    <phoneticPr fontId="2"/>
  </si>
  <si>
    <t>高等学校学習指導要領解説（音楽編）</t>
    <phoneticPr fontId="2"/>
  </si>
  <si>
    <t>高等学校学習指導要領解説（芸術編）</t>
    <phoneticPr fontId="2"/>
  </si>
  <si>
    <t>中学校学習指導要領解説（特別活動編）</t>
    <phoneticPr fontId="2"/>
  </si>
  <si>
    <t>新技術科教育総論(日本産業技術教育学会)</t>
    <phoneticPr fontId="2"/>
  </si>
  <si>
    <t>高等学校学習指導要領解説（家庭編）</t>
    <phoneticPr fontId="2"/>
  </si>
  <si>
    <t>文部科学省『今、求められる力を高める総合的な学習の時間の展開(小学校編)』421円  教育出版　平成23年8月</t>
    <phoneticPr fontId="2"/>
  </si>
  <si>
    <t>全国大学国語教育学会編『国語科教育実践・研究必携』学芸図書</t>
    <phoneticPr fontId="2"/>
  </si>
  <si>
    <t>小川雅子『人間学的国語教育の探究』渓水社</t>
    <phoneticPr fontId="2"/>
  </si>
  <si>
    <t>文部科学省『小学校学習指導要領解説　社会編』東洋館出版社、121円</t>
    <phoneticPr fontId="2"/>
  </si>
  <si>
    <t>岩下修『AさせたいならBと言え』明治図書、1323円</t>
    <phoneticPr fontId="2"/>
  </si>
  <si>
    <t>池上彰『池上彰の「日本の教育」がよくわかる本』PHP文庫、620円</t>
    <phoneticPr fontId="2"/>
  </si>
  <si>
    <t>森達也『いのちの食べかた』角川文庫、440円</t>
    <phoneticPr fontId="2"/>
  </si>
  <si>
    <t>江間史明・吉村敏之『教師として生きるということ』ぎょうせい、2400円</t>
    <phoneticPr fontId="2"/>
  </si>
  <si>
    <t>中間美砂子・多々納道子編著『小学校家庭科の指導』建帛社</t>
    <phoneticPr fontId="2"/>
  </si>
  <si>
    <t>加藤重弘『ことばの科学』ひつじ書房、2007</t>
    <phoneticPr fontId="2"/>
  </si>
  <si>
    <t>学習指導要領解説（小学校体育編、文部科学省）</t>
    <phoneticPr fontId="2"/>
  </si>
  <si>
    <t>学習指導要領解説（中学校保健体育編、文部科学省）</t>
    <phoneticPr fontId="2"/>
  </si>
  <si>
    <t>江間史明 『授業に命を吹き込む技』ぎょうせい</t>
    <phoneticPr fontId="2"/>
  </si>
  <si>
    <t>八木正一・上條晴夫『これだけは身につけたい授業づくりの基礎基本』学事出版</t>
    <phoneticPr fontId="2"/>
  </si>
  <si>
    <t>門脇厚司 『社会力を育てる』岩波新書</t>
    <phoneticPr fontId="2"/>
  </si>
  <si>
    <t>塚田泰彦他編『教科教育の理論と授業Ⅰ人文編』協同出版、2012</t>
    <phoneticPr fontId="2"/>
  </si>
  <si>
    <t>文部科学省 「小学校学習指導要領解説 算数編」</t>
    <phoneticPr fontId="2"/>
  </si>
  <si>
    <t>文部科学省　国立教育政策研究所教育課程研究センター「全国学力学習状況調査の4年間の調査結果から今後の取組が期待される内容のまとめ」</t>
    <phoneticPr fontId="2"/>
  </si>
  <si>
    <t xml:space="preserve"> 『小学校 図画工作科の指導』、建帛社（けんぱくしゃ）</t>
    <phoneticPr fontId="2"/>
  </si>
  <si>
    <t>小林俊介・奥山結香『イラスト解説　近代日本美術史』奥山アートワークスデザイン、2014</t>
    <phoneticPr fontId="2"/>
  </si>
  <si>
    <t>幼稚園教育要領解説 フレーベル館 200円</t>
    <phoneticPr fontId="2"/>
  </si>
  <si>
    <t>教育実践（音楽）［小Ａ］</t>
    <phoneticPr fontId="2"/>
  </si>
  <si>
    <t>中間美砂子編著『小学校家庭科の指導』建帛社</t>
    <phoneticPr fontId="2"/>
  </si>
  <si>
    <t>井上毅・佐藤浩一(編），日常認知の心理学（北大路書房，2002）</t>
    <phoneticPr fontId="2"/>
  </si>
  <si>
    <t>森敏昭・井上毅，松井孝雄，グラフィック認知心理学（サイエンス社，1995）</t>
    <phoneticPr fontId="2"/>
  </si>
  <si>
    <t xml:space="preserve">小池敏英、北島義夫 2001 知的障害の心理学 北大路書房 </t>
    <phoneticPr fontId="2"/>
  </si>
  <si>
    <t xml:space="preserve">坂爪一幸 2011 特別支援教育に力を発揮する神経心理学入門 学研 </t>
    <phoneticPr fontId="2"/>
  </si>
  <si>
    <t xml:space="preserve">松本昭子編 2009 発達障害児の医療・療育・教育 金芳社 </t>
    <phoneticPr fontId="2"/>
  </si>
  <si>
    <t xml:space="preserve">石部元雄、柳本雄次（編著） 2011 特別支援教育ｰ理解と推進のためにｰ【改訂版】 福村出版 </t>
    <phoneticPr fontId="2"/>
  </si>
  <si>
    <t xml:space="preserve">特別支援学校学習指導要領解説 2009 文部科学省 </t>
    <phoneticPr fontId="2"/>
  </si>
  <si>
    <t>教育心理学Ⅱ 発達と臨床援助の心理学 下山晴彦編 東京大学出版会</t>
    <phoneticPr fontId="2"/>
  </si>
  <si>
    <t xml:space="preserve">発達精神病理学　カミングス他著　ミネルヴァ書房 </t>
    <phoneticPr fontId="2"/>
  </si>
  <si>
    <t>遺伝と環境 人間行動遺伝学入門 プロミン著 培風館</t>
    <phoneticPr fontId="2"/>
  </si>
  <si>
    <t>アタッチメント 数井みゆき・遠藤利彦編著 ミネルヴァ書房</t>
    <phoneticPr fontId="2"/>
  </si>
  <si>
    <t>アタッチメントと臨床領域 数井みゆき・遠藤利彦編著 ミネルヴァ書房</t>
    <phoneticPr fontId="2"/>
  </si>
  <si>
    <t xml:space="preserve">ピネル 2005 バイオサイコロジー 脳-心と行動の神経科学 西村書店 </t>
    <phoneticPr fontId="2"/>
  </si>
  <si>
    <t xml:space="preserve">河合良訓監修 2005 脳単 株式会社NTS </t>
    <phoneticPr fontId="2"/>
  </si>
  <si>
    <t>服部環・海保博之 1996 Q&amp;A 心理データ解析 福村出版</t>
    <phoneticPr fontId="2"/>
  </si>
  <si>
    <t xml:space="preserve">松井豊 2006 心理学論文の書き方 河出書房新社 </t>
    <phoneticPr fontId="2"/>
  </si>
  <si>
    <t xml:space="preserve">宮谷真人・坂田省吾(代表編集) 2009 心理学基礎実習マニュアル 北大路書房 </t>
    <phoneticPr fontId="2"/>
  </si>
  <si>
    <t>河合良訓監修 2005 脳単 株式会社NTS</t>
    <phoneticPr fontId="2"/>
  </si>
  <si>
    <t xml:space="preserve">南風原朝和 2002 心理統計学の基礎-統合的理解のために- 有斐閣アルマ </t>
    <phoneticPr fontId="2"/>
  </si>
  <si>
    <t>特別支援学校学習指導要領解説 2009 文部科学省</t>
    <phoneticPr fontId="2"/>
  </si>
  <si>
    <t>図でよむ心理学　発達【改訂版】（福村出版）：川島一夫編（ISBN;9784571230417）</t>
    <phoneticPr fontId="2"/>
  </si>
  <si>
    <t>松本昭子編 2009 発達障害児の医療・療育・教育 金芳堂</t>
    <phoneticPr fontId="2"/>
  </si>
  <si>
    <t>特別支援児の心理学 : 理解と支援（北大路書房）：梅谷･生川･堅田編（ISBN:4762824860）</t>
    <phoneticPr fontId="2"/>
  </si>
  <si>
    <t>特別支援教育への招待（教育出版）：宮城教育大学特別支援教育総合研究センター編（ISBN:43168011631）</t>
    <phoneticPr fontId="2"/>
  </si>
  <si>
    <t>『特別支援学校学習指導要領、及び解説』、海文堂出版</t>
    <phoneticPr fontId="2"/>
  </si>
  <si>
    <t>『障害児教育の教育課程・方法』、培風館</t>
    <phoneticPr fontId="2"/>
  </si>
  <si>
    <t>特別支援学校　教育要領・学習指導要領</t>
    <phoneticPr fontId="2"/>
  </si>
  <si>
    <t>特別支援学校学習指導要領　解説（総則等編）</t>
    <phoneticPr fontId="2"/>
  </si>
  <si>
    <t>特別支援学校学習指導要領　解説（自立活動編）</t>
    <phoneticPr fontId="2"/>
  </si>
  <si>
    <t>やさしく学ぶからだの発達（全障研出版部）：林万リ（ISBN;9784881349441)</t>
    <phoneticPr fontId="2"/>
  </si>
  <si>
    <t>テキスト肢体不自由教育（全障研出版部）：猪狩・河合・櫻井編（ISBN;9784881342459）</t>
    <phoneticPr fontId="2"/>
  </si>
  <si>
    <t>病弱・虚弱児の医療・療育・教育改訂2版（金芳堂）：宮本・土橋編（ISBN;9784765314244）</t>
    <phoneticPr fontId="2"/>
  </si>
  <si>
    <t>中野善達・根本匡文著『聴覚障害教育の基本と実際』田研出版,2008</t>
    <phoneticPr fontId="2"/>
  </si>
  <si>
    <t>脇中起余子著『聴覚障害教育これまでとこれから』北大路書房,2009</t>
    <phoneticPr fontId="2"/>
  </si>
  <si>
    <t>『特別支援教育の基礎』、田研出版、2010年</t>
    <phoneticPr fontId="2"/>
  </si>
  <si>
    <t>『キーワードブック特別支援教育』、クリエイツかもがわ､2015年</t>
    <phoneticPr fontId="2"/>
  </si>
  <si>
    <t>『特別支援教育コーディネーター 必携ハンドブック 』、クリエイツかもがわ、2011年</t>
    <phoneticPr fontId="2"/>
  </si>
  <si>
    <t>山川出版社「世界各国史」シリーズのヨーロッパ史の巻</t>
    <phoneticPr fontId="2"/>
  </si>
  <si>
    <t>山川出版社「世界歴史大系」イギリス史1</t>
    <phoneticPr fontId="2"/>
  </si>
  <si>
    <t>山川出版社「世界歴史大系」イギリス史2</t>
  </si>
  <si>
    <t>山川出版社「世界歴史大系」イギリス史3</t>
  </si>
  <si>
    <t>山川出版社「世界歴史大系」のスペイン史1</t>
    <phoneticPr fontId="2"/>
  </si>
  <si>
    <t>山川出版社「世界歴史大系」のスペイン史2</t>
  </si>
  <si>
    <t>坂井栄八郎「ドイツ史10講」</t>
    <phoneticPr fontId="2"/>
  </si>
  <si>
    <t>近藤和彦「イギリス史10講」（岩波新書）</t>
    <phoneticPr fontId="2"/>
  </si>
  <si>
    <t>今井昭夫編「東南アジアを知るための50章」明石書店</t>
    <phoneticPr fontId="2"/>
  </si>
  <si>
    <t>二宮書店編集部編「データブック オブ・ザ・ワールド-世界各国要覧と最新統計-」二宮書店</t>
    <phoneticPr fontId="2"/>
  </si>
  <si>
    <t>山口仲美著『日本語の歴史』（岩波新書）</t>
    <phoneticPr fontId="2"/>
  </si>
  <si>
    <t>『論語』（吉川幸次郎訳注　朝日選書）</t>
    <phoneticPr fontId="2"/>
  </si>
  <si>
    <t>『現代語訳　論語』（宮崎市定訳注　岩波現代文庫）</t>
    <phoneticPr fontId="2"/>
  </si>
  <si>
    <t>『論語』（加地伸行訳注　講談社学術文庫）</t>
    <phoneticPr fontId="2"/>
  </si>
  <si>
    <t>『唐詩概説』（小川環樹著 岩波文庫）</t>
    <phoneticPr fontId="2"/>
  </si>
  <si>
    <t>『宋詩概説』（吉川幸次郎著 岩波文庫）</t>
    <phoneticPr fontId="2"/>
  </si>
  <si>
    <t>『元明詩概説』（吉川幸次郎著 岩波文庫）</t>
    <phoneticPr fontId="2"/>
  </si>
  <si>
    <t>A. Radford, Transformational Syntax</t>
    <phoneticPr fontId="2"/>
  </si>
  <si>
    <t>『中学校学習指導要領（平成２０年３月） 解説ー社会編ー』（平成２０年９月 文部科学省）</t>
    <phoneticPr fontId="2"/>
  </si>
  <si>
    <t>「高等学校学習指導要領解説　国語編」（文部科学省）</t>
    <phoneticPr fontId="2"/>
  </si>
  <si>
    <t xml:space="preserve"> 小寺茂明・吉田晴世（編著）（2005）『英語教育の基礎知識―教科教育法の理論と実践―』大修館書店</t>
    <phoneticPr fontId="2"/>
  </si>
  <si>
    <t>『中学校学習指導要領解説 外国語編』</t>
    <phoneticPr fontId="2"/>
  </si>
  <si>
    <t>『高等学校学習指導要領解説 外国語編』</t>
    <phoneticPr fontId="2"/>
  </si>
  <si>
    <t>http://www.mext.go.jp/a_menu/shotou/new-cs/youryou/1356249.htm</t>
  </si>
  <si>
    <t>http://www.mext.go.jp/a_menu/shotou/new-cs/youryou/1356249.htm</t>
    <phoneticPr fontId="2"/>
  </si>
  <si>
    <t>http://www.nier.go.jp/kaihatsu/shidousiryou.html</t>
    <phoneticPr fontId="2"/>
  </si>
  <si>
    <t>貝塚爽平他，写真と図で見る地形学(東大出版)</t>
    <phoneticPr fontId="2"/>
  </si>
  <si>
    <t>デイヴィッド・N・ワイル　経済成長　第２版　ピアソン　2010年11月</t>
    <phoneticPr fontId="2"/>
  </si>
  <si>
    <t>「公衆栄養学」田中平三（編）南江堂</t>
    <phoneticPr fontId="2"/>
  </si>
  <si>
    <t>「日本人の食事摂取基準（2015版）」第一出版</t>
    <phoneticPr fontId="2"/>
  </si>
  <si>
    <t>「エッセンシャル栄養教育論第３版」春木敏編 医歯薬出版株式会社</t>
    <phoneticPr fontId="2"/>
  </si>
  <si>
    <t>建築学教育委員会 『新版建築を知る　はじめての建築学』　鹿島出版会、ISBN4-306-04445-9</t>
    <phoneticPr fontId="2"/>
  </si>
  <si>
    <t>佐々木瑞枝（2011）『実践日本語教育を学ぶ人のために』世界思想社</t>
    <phoneticPr fontId="2"/>
  </si>
  <si>
    <t>佐々木泰子（2007）『ベーシック日本語教育』ひつじ書房</t>
    <phoneticPr fontId="2"/>
  </si>
  <si>
    <t>近藤安月子（2008）『日本語教師を目指す人のための 日本語学入門』研究社</t>
    <phoneticPr fontId="2"/>
  </si>
  <si>
    <t>長谷川公一・浜日出夫・藤村正之・町村敬志.2007.『社会学』有斐閣</t>
    <phoneticPr fontId="2"/>
  </si>
  <si>
    <t>小熊英二編.2012.『平成史』河出書房新社</t>
    <phoneticPr fontId="2"/>
  </si>
  <si>
    <t>小池源吾・手打明敏編著『生涯学習社会の構図』福村出版、2009</t>
    <phoneticPr fontId="2"/>
  </si>
  <si>
    <t>苅谷剛彦・志水宏吉編『学力の社会学；調査が示す学力の変化と学習の課題』岩波書店</t>
    <phoneticPr fontId="2"/>
  </si>
  <si>
    <t>苅谷剛彦『学力と階層』朝日新聞出版</t>
    <phoneticPr fontId="2"/>
  </si>
  <si>
    <t>須藤康介『学校の教育効果と階層；中学生の理数系学力の計量分析』東洋館出版</t>
    <phoneticPr fontId="2"/>
  </si>
  <si>
    <t>岩宮眞一郎『CDでわかる音楽の科学』ナツメ社</t>
    <phoneticPr fontId="2"/>
  </si>
  <si>
    <t>田村和紀夫、鳴海史生『音楽史17の視座』音楽之友社</t>
    <phoneticPr fontId="2"/>
  </si>
  <si>
    <t>久保田慶一ほか『はじめての音楽史』音楽之友社</t>
    <phoneticPr fontId="2"/>
  </si>
  <si>
    <t>稲垣正浩 他 『図説 スポーツの歴史』（大修館書店）</t>
    <phoneticPr fontId="2"/>
  </si>
  <si>
    <t>「教育経営入門－学校の実践事例を中心に－」宮田進／片山世紀雄，教育開発研究所</t>
    <phoneticPr fontId="2"/>
  </si>
  <si>
    <t>小川正人、勝野正章『教育行政と学校経営』放送大学教育振興会2012</t>
    <phoneticPr fontId="2"/>
  </si>
  <si>
    <t>小学校学習指導要領（平成20年告示） 東京書籍 238円</t>
    <phoneticPr fontId="2"/>
  </si>
  <si>
    <t>小学校学習指導要領解説総則編 東洋館出版社 113円</t>
    <phoneticPr fontId="2"/>
  </si>
  <si>
    <t>文部科学省 中学校学習指導要領 東山書房 244円 2008年</t>
    <phoneticPr fontId="2"/>
  </si>
  <si>
    <t>小学校学習指導要領解説―道徳編―</t>
    <phoneticPr fontId="2"/>
  </si>
  <si>
    <t>文部科学省 小学校学習指導要領解説 特別活動編 東洋館出版社 134円 2008年</t>
    <phoneticPr fontId="2"/>
  </si>
  <si>
    <t>小林正幸・橋本創一・松尾直博編著(2008). 教師のための学校カウンセリング 有斐閣</t>
    <phoneticPr fontId="2"/>
  </si>
  <si>
    <t>小林正幸・奥野誠一(2011). ソーシャルスキルの視点から見た学校カウンセリング　ナカニシヤ出版</t>
    <phoneticPr fontId="2"/>
  </si>
  <si>
    <t>小学校学習指導要領解説（全教科）</t>
    <phoneticPr fontId="2"/>
  </si>
  <si>
    <t>教育小六法</t>
    <phoneticPr fontId="2"/>
  </si>
  <si>
    <t>中学校学習指導要領解説（国語編）</t>
    <phoneticPr fontId="2"/>
  </si>
  <si>
    <t>中学校学習指導要領解説（社会科編）</t>
    <phoneticPr fontId="2"/>
  </si>
  <si>
    <t>中学校学習指導要領解説（英語編）</t>
    <phoneticPr fontId="2"/>
  </si>
  <si>
    <t>中学校学習指導要領解説(数学編）</t>
    <phoneticPr fontId="2"/>
  </si>
  <si>
    <t>中学校学習指導要領解説（理科編）</t>
    <phoneticPr fontId="2"/>
  </si>
  <si>
    <t>中学校学習指導要領解説（音楽編）</t>
    <phoneticPr fontId="2"/>
  </si>
  <si>
    <t>中学校学習指導要領解説（美術編）</t>
    <phoneticPr fontId="2"/>
  </si>
  <si>
    <t>中学校・高等学校学習指導要領解説（保健体育編）</t>
    <phoneticPr fontId="2"/>
  </si>
  <si>
    <t>中学校学習指導要領解説（技術・家庭編）</t>
    <phoneticPr fontId="2"/>
  </si>
  <si>
    <t>教育小六法</t>
    <phoneticPr fontId="2"/>
  </si>
  <si>
    <t>中学校学習指導要領解説（家庭編）</t>
    <phoneticPr fontId="2"/>
  </si>
  <si>
    <t>橋本重治（原著），(財)応用教育研究所（改訂版編集），2003年度改訂版教育評価法概説（図書文化，2003）</t>
    <phoneticPr fontId="2"/>
  </si>
  <si>
    <t>文部科学省『小学校学習指導要領解説 総合的な学習の時間編』116円 東洋館出版社 平成20年8月</t>
    <phoneticPr fontId="2"/>
  </si>
  <si>
    <t>『小学校学習指導要領解説・外国語活動編』（文部科学省）</t>
    <phoneticPr fontId="2"/>
  </si>
  <si>
    <t>文部科学省　幼稚園教育要領解説</t>
    <phoneticPr fontId="2"/>
  </si>
  <si>
    <t>国語、算数、社会ほか各教科・道徳・総合的な学習の時間の学習指導要領解説</t>
    <phoneticPr fontId="2"/>
  </si>
  <si>
    <t>佐藤学・前田一男編 『教師としての第一歩』、 ぎょうせい、1993</t>
    <phoneticPr fontId="2"/>
  </si>
  <si>
    <t>「明日の教室」研究会 『シリーズ明日の教室教師の一日・一年』、 ぎょうせい、2009</t>
    <phoneticPr fontId="2"/>
  </si>
  <si>
    <t>河野銀子・藤田由美子編著『教育社会とジェンダー』（学文社）</t>
    <phoneticPr fontId="2"/>
  </si>
  <si>
    <t xml:space="preserve">河野銀子・村松泰子編著『高校の「女性」校長が少ないのはなぜか；都道府県別分析と女性校長インタビューから探る』（学文社） </t>
    <phoneticPr fontId="2"/>
  </si>
  <si>
    <t>広田照幸監修・木村涼子編著『ジェンダーと教育』（リーディングス；日本の教育と社会16、日本図書センター）</t>
    <phoneticPr fontId="2"/>
  </si>
  <si>
    <t>大沢真理『男女共同参画社会をつくる』（NHKブックス）</t>
    <phoneticPr fontId="2"/>
  </si>
  <si>
    <t>国立教育政策研究所教育課程研究センター『環境教育指導資料［小学校編］』、東洋館出版、2007</t>
    <phoneticPr fontId="2"/>
  </si>
  <si>
    <t>『教育心理学』新井邦二郎・濱口佳和・佐藤純著 培風館 2009年</t>
    <phoneticPr fontId="2"/>
  </si>
  <si>
    <t>『教育心理学エチュード』糸井尚子編著 川島書店 2012年</t>
    <phoneticPr fontId="2"/>
  </si>
  <si>
    <t>『やさしい教育心理学 改訂版』鎌原雅彦・竹綱誠一郎著 有斐閣アルマ 2005年</t>
    <phoneticPr fontId="2"/>
  </si>
  <si>
    <t>『実践入門教育カウンセリング』小林正幸編著 川島書店 1999年</t>
    <phoneticPr fontId="2"/>
  </si>
  <si>
    <t>『はじめて出会う心理学 改訂版』長谷川寿一他著 有斐閣アルマ 2008年</t>
    <phoneticPr fontId="2"/>
  </si>
  <si>
    <t>『教育心理学Ⅱ発達と臨床援助の心理学』下山晴彦編著 東京大学出版会 1998年</t>
    <phoneticPr fontId="2"/>
  </si>
  <si>
    <t>小林正幸・奥野誠一 (2011). ソーシャルスキルの視点から見た学校カウンセリング　ナカニシヤ出版</t>
    <phoneticPr fontId="2"/>
  </si>
  <si>
    <t>本田恵子 (2007). キレやすい子へのソーシャルスキル教育　ほんの森出版</t>
    <phoneticPr fontId="2"/>
  </si>
  <si>
    <t>『キーワードブック特別支援教育』、クリエイツかもがわ、2015年</t>
    <phoneticPr fontId="2"/>
  </si>
  <si>
    <t>『小学校学習指導要領解説（国語編）』文部科学省</t>
    <phoneticPr fontId="2"/>
  </si>
  <si>
    <t>文部科学省　「小学校学習指導要領解説　算数編」</t>
    <phoneticPr fontId="2"/>
  </si>
  <si>
    <t>算数科　検定教科書</t>
    <phoneticPr fontId="2"/>
  </si>
  <si>
    <t>文部省(2008)「小学校学習指導要領解説 理科編」、大日本図書、65円（税込）</t>
    <phoneticPr fontId="2"/>
  </si>
  <si>
    <t>文部科学省『小学校学習指導要領解説 生活編』（日本文教出版、平成20年８月）</t>
    <phoneticPr fontId="2"/>
  </si>
  <si>
    <t>文部科学省(2008)『小学校学習指導要領解説音楽編』教育芸術社</t>
    <phoneticPr fontId="2"/>
  </si>
  <si>
    <t>『小学校 図画工作科の指導』 建帛社</t>
    <phoneticPr fontId="2"/>
  </si>
  <si>
    <t>小学校学習指導要領解説－体育編－（文部科学省）</t>
    <phoneticPr fontId="2"/>
  </si>
  <si>
    <t>文部科学省『学習指導要領解説　家庭編』</t>
    <phoneticPr fontId="2"/>
  </si>
  <si>
    <t>『小学校わたしたちの家庭科５・６』開隆堂</t>
    <phoneticPr fontId="2"/>
  </si>
  <si>
    <t>小川雅子『国語教育の根幹』渓水社､1998</t>
    <phoneticPr fontId="2"/>
  </si>
  <si>
    <t>北原保雄編著『概説日本語』朝倉書店、1995</t>
    <phoneticPr fontId="2"/>
  </si>
  <si>
    <t>算数科　検定教科書</t>
    <phoneticPr fontId="2"/>
  </si>
  <si>
    <t>文部科学省『小学校学習指導要領解説 生活編』（日本文教出版、平成20年8月）</t>
    <phoneticPr fontId="2"/>
  </si>
  <si>
    <t>大学音楽教育研究グループ(1998)『改訂歌唱教材伴奏法』教育芸術社</t>
    <phoneticPr fontId="2"/>
  </si>
  <si>
    <t>『小学校 図画工作科の指導』 建帛社(けんぱくしゃ）</t>
    <phoneticPr fontId="2"/>
  </si>
  <si>
    <t>文部科学省『小学校学習指導要領解説　家庭編』</t>
    <phoneticPr fontId="2"/>
  </si>
  <si>
    <t>『小学校　わたしたちの家庭科　５・６』開隆堂</t>
    <phoneticPr fontId="2"/>
  </si>
  <si>
    <t>江間史明編集『小学校社会 活用力を育てる授業』図書文化、2008、2200円</t>
    <phoneticPr fontId="2"/>
  </si>
  <si>
    <t>長洲南海男編著「新時代を拓く理科教育の展望」、東洋館出版社、2600円（税別）</t>
    <phoneticPr fontId="2"/>
  </si>
  <si>
    <t>小学校学習指導要領（国語編）、文部科学省</t>
    <phoneticPr fontId="2"/>
  </si>
  <si>
    <t>全国大学国語教育学会編『国語科教育実践・研究必携』学芸図書、2009</t>
    <phoneticPr fontId="2"/>
  </si>
  <si>
    <t>文部科学省『小学校学習指導要領解説 社会編』、平成20年8月、東洋館出版社</t>
    <phoneticPr fontId="2"/>
  </si>
  <si>
    <t>八木正一、上條晴夫『これだけは身につけたい 授業づくりの基礎・基本』 学事出版、2005年、1600円</t>
    <phoneticPr fontId="2"/>
  </si>
  <si>
    <t>文部科学省（2008）『小学校学習指導要領解説 理科編』、大日本図書、65円（税込）</t>
    <phoneticPr fontId="2"/>
  </si>
  <si>
    <t>文部科学省（2008）『小学校学習指導要領解説音楽編』教育芸術社</t>
    <phoneticPr fontId="2"/>
  </si>
  <si>
    <t>小学校学習指導要領解説 ―体育編― （文部科学省）</t>
    <phoneticPr fontId="2"/>
  </si>
  <si>
    <t>「評価規準の作成のための参考資料（小学校）」（国立教育政策研究所発行）</t>
    <phoneticPr fontId="2"/>
  </si>
  <si>
    <t>『小学校学習指導要領　家庭編』文部科学省</t>
    <phoneticPr fontId="2"/>
  </si>
  <si>
    <t>河鍋キヨシ編著：「保育内容・健康 保育のための健康教育」、同文書院</t>
    <phoneticPr fontId="2"/>
  </si>
  <si>
    <t>神原雅之、鈴木恵津子編『幼児のための音楽教育』教育芸術社</t>
    <phoneticPr fontId="2"/>
  </si>
  <si>
    <t>『子どもの育ちと「ことば」』 松川利広・横山真貴子（編） 保育出版社</t>
    <phoneticPr fontId="2"/>
  </si>
  <si>
    <t>無藤 隆（監修）（2008） 事例で学ぶ保育内容 領域「言葉」 萌文書林</t>
    <phoneticPr fontId="2"/>
  </si>
  <si>
    <t>今井和子（2000） 保育実践言葉と文字の教育 : 表現する楽しさを育てる 小学館</t>
    <phoneticPr fontId="2"/>
  </si>
  <si>
    <t>岡本夏木（1985） ことばと発達 岩波新書</t>
    <phoneticPr fontId="2"/>
  </si>
  <si>
    <t>無藤 隆 編（2001） 幼児の心理と保育 ミネルヴァ書房</t>
    <phoneticPr fontId="2"/>
  </si>
  <si>
    <t>内田伸子（1999） 発達心理学：ことばの獲得と教育 岩波書店</t>
    <phoneticPr fontId="2"/>
  </si>
  <si>
    <t xml:space="preserve">幼稚園教育要領解説（平成20年）フレーベル館 </t>
    <phoneticPr fontId="2"/>
  </si>
  <si>
    <t>文部科学省『幼稚園教育要領』教育出版株式会社、平成20年10月</t>
    <phoneticPr fontId="2"/>
  </si>
  <si>
    <t>文部科学省『幼稚園教育要領解説』株式会社フレーベル館、平成20年10月</t>
    <phoneticPr fontId="2"/>
  </si>
  <si>
    <t>志村尚夫・天道佐津子監修　「学校経営と学校図書館、その展望」青弓社　2009</t>
    <phoneticPr fontId="2"/>
  </si>
  <si>
    <t>古賀節子監修『学習指導と学校図書館』樹村房2002年</t>
    <phoneticPr fontId="2"/>
  </si>
  <si>
    <t>小池源吾・手打明敏編著『生涯学習社会の構図』福村出版、2009</t>
    <phoneticPr fontId="2"/>
  </si>
  <si>
    <t>小野寺孝義・磯崎三喜年・小川俊樹編　『心理学概論－学びと知のイノベーション－』　ナカニシヤ出版</t>
    <phoneticPr fontId="2"/>
  </si>
  <si>
    <t>田中敏・山際勇一郎，新訂ユーザのための教育・心理統計と実験計画法（教育出版，1992）</t>
    <phoneticPr fontId="2"/>
  </si>
  <si>
    <t>田中敏，実践心理データ解析［改訂版］（新曜社，2006）</t>
    <phoneticPr fontId="2"/>
  </si>
  <si>
    <t>森敏昭・中條和光（編），認知心理学キーワード（有斐閣，2005）</t>
    <phoneticPr fontId="2"/>
  </si>
  <si>
    <t>服部環・外山美樹（編），スタンダード教育心理学（サイエンス社，2013）</t>
    <phoneticPr fontId="2"/>
  </si>
  <si>
    <t>坂野雄二ほか著 1996 ベーシック現代心理学８ 臨床心理学 有斐閣</t>
    <phoneticPr fontId="2"/>
  </si>
  <si>
    <t>『臨床心理アセスメントの基礎』沼 初枝 ナカニシヤ出版 2100円（税別）2009年</t>
    <phoneticPr fontId="2"/>
  </si>
  <si>
    <t>『必携 臨床心理アセスメント』小山充道 金剛出版 2008年</t>
    <phoneticPr fontId="2"/>
  </si>
  <si>
    <t>岡堂哲雄 『家族心理学入門』 培風館</t>
    <phoneticPr fontId="2"/>
  </si>
  <si>
    <t>コミュニティ心理学ー地域臨床の理論と実践ー　山本和郎　著、東京大学出版会</t>
    <phoneticPr fontId="2"/>
  </si>
  <si>
    <t>岡本浩一著『社会心理学ショート・ショート』新曜社</t>
    <phoneticPr fontId="2"/>
  </si>
  <si>
    <t>小川一夫編著『くらしの社会心理学』福村出版</t>
    <phoneticPr fontId="2"/>
  </si>
  <si>
    <t>P.A.アルバート、A.C.トルートマン著（佐久間徹、谷晋司　監訳）2004.　はじめての応用行動分析.　ニ瓶社</t>
    <phoneticPr fontId="2"/>
  </si>
  <si>
    <t>西丸四方著　「やさしい精神医学」　南山堂</t>
    <phoneticPr fontId="2"/>
  </si>
  <si>
    <t>初級から中級へ『楽しく学ぼうやさしい中国語』王武雲・張慧娟・朱藝著　　郁文頭堂出版社　定価（2600円＋税）</t>
    <phoneticPr fontId="2"/>
  </si>
  <si>
    <t>『かんたん韓国語』　金殷模　他　著　（朝日出版社）</t>
    <phoneticPr fontId="2"/>
  </si>
  <si>
    <t>松尾知明（2011）『多文化共生のためのテキストブック』明石書店</t>
    <phoneticPr fontId="2"/>
  </si>
  <si>
    <t>川出良枝・谷口将紀編(2012)『政治学』東京大学出版会</t>
    <phoneticPr fontId="2"/>
  </si>
  <si>
    <t>日本国際政治学会編(2014)『中東の政治変動：国際政治』178号、有斐閣</t>
    <phoneticPr fontId="2"/>
  </si>
  <si>
    <t>ジョセフ・ナイ、デイヴィッド・ウェルチ(2013)『国際紛争[原書第9版]』有斐閣</t>
    <phoneticPr fontId="2"/>
  </si>
  <si>
    <t>「よくわかる都市地理学」ミネルヴァ書房　2014年</t>
    <phoneticPr fontId="2"/>
  </si>
  <si>
    <t>N・グレゴリー・マンキュー『マンキュー入門経済学[第2版]』東洋経済新報社 2014年</t>
    <phoneticPr fontId="2"/>
  </si>
  <si>
    <t>神取道宏『ミクロ経済学の力』日本評論社 2014年</t>
    <phoneticPr fontId="2"/>
  </si>
  <si>
    <t>北原保雄編著『概説日本語』（朝倉書店）</t>
    <phoneticPr fontId="2"/>
  </si>
  <si>
    <t>『中国文学史」（前野直彬　東京大学出版会）</t>
    <phoneticPr fontId="2"/>
  </si>
  <si>
    <t>『標注　論語集註』（渡邊末吾著　武蔵野書院）</t>
    <phoneticPr fontId="2"/>
  </si>
  <si>
    <t>『論語』（金谷治訳注　岩波文庫）</t>
    <phoneticPr fontId="2"/>
  </si>
  <si>
    <t>『中国文学史』（前野直彬　東京大学出版会）</t>
    <phoneticPr fontId="2"/>
  </si>
  <si>
    <t>高梨庸雄・高橋正夫 他（編）(2004)『教室英語活用事典』研究社</t>
    <rPh sb="27" eb="29">
      <t>ジテン</t>
    </rPh>
    <phoneticPr fontId="2"/>
  </si>
  <si>
    <t>山村三郎 他著（2007）Writing Techniques for College Students 金星堂</t>
    <phoneticPr fontId="2"/>
  </si>
  <si>
    <t>「中学校学習指導要領解説　国語編」（文部科学省）</t>
    <phoneticPr fontId="2"/>
  </si>
  <si>
    <t>堀口 俊一 監修, 加須屋弘司, 他 著『現代英語音声学』（英潮社）</t>
    <phoneticPr fontId="2"/>
  </si>
  <si>
    <t>大木一夫著（2013）『ガイドブック日本語史』ひつじ書房</t>
    <phoneticPr fontId="2"/>
  </si>
  <si>
    <t>小松寿雄・鈴木英夫編著（2011）『新明解語源辞典』三省堂</t>
    <phoneticPr fontId="2"/>
  </si>
  <si>
    <t xml:space="preserve"> 西川玲子『歴史を知ればもっと面白い 韓国映画ー「キューポラのある街」から「王の男」まで』ランダムハウス講談社、2006年</t>
    <phoneticPr fontId="2"/>
  </si>
  <si>
    <t>小倉紀藏『韓流インパクト』講談社、2005年</t>
    <phoneticPr fontId="2"/>
  </si>
  <si>
    <t>東アジア学会『日韓の架け橋となった人びと』明石書店、2003年</t>
    <phoneticPr fontId="2"/>
  </si>
  <si>
    <t>『事例で学ぶ 生徒指導・進路指導・教育相談:中学校・高等学校編』 長谷川 啓三・佐藤 宏平・花田 里欧子（編著） 遠見書房 ￥ 3,024</t>
    <phoneticPr fontId="2"/>
  </si>
  <si>
    <t>○</t>
  </si>
  <si>
    <t>×</t>
  </si>
  <si>
    <t>David Kehe, Peggy Dustin Kehe, Conversation Strategies, (Pro Lingua Associates) 2000</t>
    <phoneticPr fontId="2"/>
  </si>
  <si>
    <t>Discussion Strategies, Kehe/Kehe, Pro Lingua Associates, 2001</t>
    <phoneticPr fontId="2"/>
  </si>
  <si>
    <t>Kobayashi, H., et al., American Dynamics, Kinseido, 2012</t>
    <phoneticPr fontId="2"/>
  </si>
  <si>
    <t>○</t>
    <phoneticPr fontId="2"/>
  </si>
  <si>
    <t>http://klibs1.kj.yamagata-u.ac.jp/mylimedio/search/search.do?target=local&amp;lang=ja&amp;keyword=%e5%bb%ba%e8%a8%ad%e6%8a%80%e8%a1%93%e8%80%85%e3%81%ae%e3%81%9f%e3%82%81%e3%81%ae%e5%9c%b0%e5%bd%a2%e5%9b%b3%e8%aa%ad%e5%9b%b3%e5%85%a5%e9%96%80</t>
    <phoneticPr fontId="2"/>
  </si>
  <si>
    <t>http://klibs1.kj.yamagata-u.ac.jp/mylimedio/search/search.do?target=local&amp;lang=ja&amp;keyword=%e5%bf%83%e7%90%86%e5%ad%a6%e3%83%9e%e3%83%8b%e3%83%a5%e3%82%a2%e3%83%ab</t>
    <phoneticPr fontId="2"/>
  </si>
  <si>
    <t>○</t>
    <phoneticPr fontId="2"/>
  </si>
  <si>
    <t>小学生のおんがく 1～6教育芸術社</t>
    <phoneticPr fontId="2"/>
  </si>
  <si>
    <t>小学生のおんがく 1～6 教育芸術社</t>
    <phoneticPr fontId="2"/>
  </si>
  <si>
    <t>山川出版社「世界歴史大系」のフランス史1～3</t>
    <phoneticPr fontId="2"/>
  </si>
  <si>
    <t>山川出版社「世界歴史大系」のドイツ史1～3</t>
    <phoneticPr fontId="2"/>
  </si>
  <si>
    <t>山川出版社「世界歴史大系」のロシア史1～3</t>
    <phoneticPr fontId="2"/>
  </si>
  <si>
    <t>『教育心理学への招待』岩脇三良著 サイエンス社 1996年</t>
    <phoneticPr fontId="2"/>
  </si>
  <si>
    <t>益地憲一編著『小学校国語科の指導』建帛社、2009</t>
    <phoneticPr fontId="2"/>
  </si>
  <si>
    <t>http://klibs1.kj.yamagata-u.ac.jp/mylimedio/search/search.do?target=local&amp;lang=ja&amp;keyword=%e6%95%99%e7%a7%91%e6%9b%b8%e3%80%80%e7%ae%97%e6%95%b0%e7%a7%91</t>
    <phoneticPr fontId="2"/>
  </si>
  <si>
    <t>P‐Fスタディ アセスメント要領　秦 一士　北大路書房　2010年</t>
    <phoneticPr fontId="2"/>
  </si>
  <si>
    <t>Academic Writing</t>
  </si>
  <si>
    <t>テキスト：Effective Academic Writing Book 2 Second Edition, Alice Savage &amp; Patricia Mayer, Oxford University Press, 2012.</t>
    <phoneticPr fontId="2"/>
  </si>
  <si>
    <t>○</t>
    <phoneticPr fontId="2"/>
  </si>
  <si>
    <t>実践英会話演習Ⅲ</t>
  </si>
  <si>
    <t>テキスト： Harrington/LeBeau, ""Speaking of Speech"" (New Edition), Macmillan, 2009.</t>
    <phoneticPr fontId="2"/>
  </si>
  <si>
    <t>○</t>
    <phoneticPr fontId="2"/>
  </si>
  <si>
    <t>中国語演習Ⅲ</t>
  </si>
  <si>
    <t>テキスト：『リアルタッチ中国』　監修／遠藤光暁　共著／衛榕群・汪暁京　朝日出版社　定価（2,300円＋税）</t>
    <phoneticPr fontId="2"/>
  </si>
  <si>
    <t>○</t>
    <phoneticPr fontId="2"/>
  </si>
  <si>
    <t>韓国文化概説</t>
  </si>
  <si>
    <t>文京洙『韓国現代史』岩波新書、2005年</t>
    <phoneticPr fontId="2"/>
  </si>
  <si>
    <t>○</t>
    <phoneticPr fontId="2"/>
  </si>
  <si>
    <t>徐毅植ほか『日韓でいっしょに読みたい韓国史―未来に開かれた共通の歴史認識に向けて』明石書店、2014年</t>
    <phoneticPr fontId="2"/>
  </si>
  <si>
    <t>×</t>
    <phoneticPr fontId="2"/>
  </si>
  <si>
    <t>鄭于澤・並木誠士『韓国の美術 日本の美術』昭和堂、2002年</t>
    <phoneticPr fontId="2"/>
  </si>
  <si>
    <t>○</t>
    <phoneticPr fontId="2"/>
  </si>
  <si>
    <t>舘野皙『韓国式発想法』日本放送出版協会、2003年</t>
    <phoneticPr fontId="2"/>
  </si>
  <si>
    <t>×</t>
    <phoneticPr fontId="2"/>
  </si>
  <si>
    <t>日本語学概説</t>
  </si>
  <si>
    <t>テキスト：日野資成著（2009）『ベーシック現代の日本語学』ひつじ書房</t>
    <phoneticPr fontId="2"/>
  </si>
  <si>
    <t>参考書：沖森卓也編著・陳力衛他著（2010）『日本語史概説』朝倉書店</t>
    <phoneticPr fontId="2"/>
  </si>
  <si>
    <t>○</t>
    <phoneticPr fontId="2"/>
  </si>
  <si>
    <t>日本語教育演習</t>
  </si>
  <si>
    <t>テキスト：城生佰太郎著（2012）『日本語教育の音声』勉誠出版</t>
    <phoneticPr fontId="2"/>
  </si>
  <si>
    <t>欧米思想講読</t>
  </si>
  <si>
    <t>松本　大理(MATSUMOTO Dairi)</t>
  </si>
  <si>
    <t>参考書 アイザイア・バーリン『自由論』みすず書房</t>
    <phoneticPr fontId="2"/>
  </si>
  <si>
    <t>国語学史概説</t>
  </si>
  <si>
    <t>テキスト：馬淵和夫・出雲朝子『国語学史』（笠間書院）</t>
    <phoneticPr fontId="2"/>
  </si>
  <si>
    <t>現代英文法演習</t>
  </si>
  <si>
    <t>R. Quirk et al. (1985) A Comprehensive Grammar of the English Language.</t>
    <phoneticPr fontId="2"/>
  </si>
  <si>
    <t>英米文学と文化演習</t>
  </si>
  <si>
    <t>金子　淳　(KANEKO Jun)</t>
  </si>
  <si>
    <t>「テキスト」Peter Milward (ed.), Seasonal Poems of England (南雲堂、1980)</t>
    <phoneticPr fontId="2"/>
  </si>
  <si>
    <t>×</t>
    <phoneticPr fontId="2"/>
  </si>
  <si>
    <t>「参考書」加藤憲市、『英米文学植物民俗誌』（冨山房、1976)　</t>
    <rPh sb="17" eb="19">
      <t>ミンゾク</t>
    </rPh>
    <phoneticPr fontId="2"/>
  </si>
  <si>
    <t>土居光知、福原麟太郎、山本健吉(監修)、『英語歳時記』（研究社、1978)</t>
    <phoneticPr fontId="2"/>
  </si>
  <si>
    <t>桝田隆宏、『英米文学の鳥たち』（大阪教育図書、2004)</t>
    <phoneticPr fontId="2"/>
  </si>
  <si>
    <t>英米文学演習Ｂ</t>
  </si>
  <si>
    <t>「テキスト」Robert Eaglestone, Doing English: A Guide For Literature Students (Routledge.2000)</t>
    <phoneticPr fontId="2"/>
  </si>
  <si>
    <t>　「参考書」岡本、川口、外山（編）、「物語と受容の理論(現代の批評理論:第1巻)」 （研究社、1988)　</t>
    <phoneticPr fontId="2"/>
  </si>
  <si>
    <t>丹治愛、『地の教科書  批評理論』（講談社、2003)</t>
  </si>
  <si>
    <t>古文書学</t>
  </si>
  <si>
    <t>落合　義明(OCHIAI Yoshiaki)</t>
  </si>
  <si>
    <t>参考書：佐藤進一『新版 古文書学入門』（法政大学出版局）</t>
    <phoneticPr fontId="2"/>
  </si>
  <si>
    <t>久留島典子・五味文彦編『史料を読み解く１　中世文書の流れ』（山川出版社）</t>
    <phoneticPr fontId="2"/>
  </si>
  <si>
    <t>漢文学講読Ⅱ</t>
  </si>
  <si>
    <t>参考書～新釈漢文大系『史記』</t>
    <rPh sb="8" eb="10">
      <t>タイケイ</t>
    </rPh>
    <phoneticPr fontId="2"/>
  </si>
  <si>
    <t>　「参考書」岡本、川口、外山（編）、「構造主義とポスト構造主義(現代の批評理論:第2巻)」（研究社、1988)　</t>
    <phoneticPr fontId="2"/>
  </si>
  <si>
    <t>　「参考書」岡本、川口、外山（編）、「批評とイデオロギー(現代の批評理論:第3巻)」全3巻（研究社、1988)　</t>
    <phoneticPr fontId="2"/>
  </si>
  <si>
    <t>漢詩漢文解釈講座『歴史Ⅰ～Ⅲ』</t>
    <phoneticPr fontId="2"/>
  </si>
  <si>
    <t>漢詩漢文解釈講座『文章Ⅰ～Ⅱ」</t>
  </si>
  <si>
    <t>漢文学演習Ⅱ</t>
  </si>
  <si>
    <t>参考書～『漢文名作選　日本漢文』（菅野礼行　大修館書店）</t>
    <phoneticPr fontId="2"/>
  </si>
  <si>
    <t>『漢詩鑑賞事典』（石川忠久編　講談社学術文庫）</t>
    <phoneticPr fontId="2"/>
  </si>
  <si>
    <t>『江戸後期の詩人たち』（富士川英郎　平凡社東洋文庫）</t>
    <phoneticPr fontId="2"/>
  </si>
  <si>
    <t>『近代文学としての明治漢詩』（入谷仙介　研文出版）</t>
    <phoneticPr fontId="2"/>
  </si>
  <si>
    <t>社会学文献講読</t>
  </si>
  <si>
    <t>テキスト：Sugimoto, Yoshio, 2010, An Introduction to Japanese Society, third edition, Cambridge University Press.</t>
    <phoneticPr fontId="2"/>
  </si>
  <si>
    <t>テキスト：Kingston, Jeff, 2011, Contemporary Japan: History, Politics, and Social Change since the 1980s, Wiley-Blackwell.</t>
    <phoneticPr fontId="2"/>
  </si>
  <si>
    <t>哲学演習</t>
  </si>
  <si>
    <t>デカルト『省察／情念論』井上庄七，森啓訳，中公クラシックス, 中央公論新社，2002.</t>
    <phoneticPr fontId="2"/>
  </si>
  <si>
    <t>デカルト『省察』山田弘明訳，ちくま学芸文庫，筑摩書房，2006．</t>
    <phoneticPr fontId="2"/>
  </si>
  <si>
    <t>社会の教材分析Ｂ</t>
  </si>
  <si>
    <t>高　吉嬉(KO Kilhee),窪田　康平(KUBOTA Kohei)</t>
  </si>
  <si>
    <t>【テキスト】山形県商工労働観光部 観光経済交流局 経済交流課国際室『山形県の国際化の現状』2013年3月</t>
    <phoneticPr fontId="2"/>
  </si>
  <si>
    <t>http://www.pref.yamagata.jp/sangyo/kokusai/koryu/8110012kokusaikanogenzyo25.html</t>
  </si>
  <si>
    <t>【参考書】文部科学省『中学校学習指導要領解説　社会編（新学習指導要領用）』日本文教出版社。</t>
    <phoneticPr fontId="2"/>
  </si>
  <si>
    <t>○</t>
    <phoneticPr fontId="2"/>
  </si>
  <si>
    <t>文部科学省『高等学校学習指導要領解説 公民編（新学習指導要領用）』教育出版社。</t>
    <phoneticPr fontId="2"/>
  </si>
  <si>
    <t>地理・歴史科教育法</t>
  </si>
  <si>
    <t>文部科学省『高等学校学習指導要領解説　地理歴史編』教育出版、2010年6月、410円</t>
    <phoneticPr fontId="2"/>
  </si>
  <si>
    <t>公民科教育法</t>
  </si>
  <si>
    <t>高　吉嬉(KO Kilhee),江間　史明(EMA Humiaki)</t>
  </si>
  <si>
    <t>【テキスト】文部科学省『中学校学習指導要領解説　社会編（新学習指導要領用）』日本文教出版社</t>
    <phoneticPr fontId="2"/>
  </si>
  <si>
    <t>文部科学省『高等学校学習指導要領解説　公民編（新学習指導要領用）』教育出版社</t>
    <phoneticPr fontId="2"/>
  </si>
  <si>
    <t>【参考書】小玉重夫『シティズンシップの教育思想』白澤社、2003年</t>
    <phoneticPr fontId="2"/>
  </si>
  <si>
    <t>英語学演習Ａ</t>
  </si>
  <si>
    <t>J. Hawkins (1978) Definiteness and Indefiniteness</t>
    <phoneticPr fontId="2"/>
  </si>
  <si>
    <t>英語学演習Ｂ</t>
  </si>
  <si>
    <t xml:space="preserve">D.Biber et al.(1999) Longman Grammar of Spoken and Written English. </t>
    <phoneticPr fontId="2"/>
  </si>
  <si>
    <t>第二言語習得論</t>
  </si>
  <si>
    <t>テキスト：Rod Ellis (1997) Second Language Acquisition. Oxford Univ. Press</t>
    <phoneticPr fontId="2"/>
  </si>
  <si>
    <t>英語科教育法Ｂ</t>
  </si>
  <si>
    <t>中学校学習指導要領解説 外国語編（平成20年9月） 文部科学省（開隆堂）</t>
    <phoneticPr fontId="2"/>
  </si>
  <si>
    <t>高等学校学習指導要領解説 外国語編（平成22年5月） 文部科学省（開隆堂）</t>
    <phoneticPr fontId="2"/>
  </si>
  <si>
    <t>英語表現演習Ⅰ（文化）</t>
  </si>
  <si>
    <t>テキスト：This is Japan, Simon Capper, Macmillan Language House, 2011.</t>
    <phoneticPr fontId="2"/>
  </si>
  <si>
    <t>○</t>
    <phoneticPr fontId="2"/>
  </si>
  <si>
    <t>造形史Ａ</t>
  </si>
  <si>
    <t>『日本美術館』（小学館，1997年）</t>
    <phoneticPr fontId="2"/>
  </si>
  <si>
    <t>『西洋美術館』（小学館，1999年）</t>
    <phoneticPr fontId="2"/>
  </si>
  <si>
    <t>ゴンブリッジ『美術の物語』（ファイドン，2007年）</t>
    <phoneticPr fontId="2"/>
  </si>
  <si>
    <t>水之江有一、『図像学事典　リーパとその系譜』、岩崎美術社、1991年</t>
    <phoneticPr fontId="2"/>
  </si>
  <si>
    <t>ホール、『西洋美術解読事典』（高階秀爾監修、高橋達史／高橋裕子／太田泰人他訳）、河出書房新社、1988年</t>
    <phoneticPr fontId="2"/>
  </si>
  <si>
    <t>ロバート・アトキンズ、『現代美術のキーワード』（杉山／及部／水谷訳）、美術出版社、1993年</t>
    <phoneticPr fontId="2"/>
  </si>
  <si>
    <t>ロバート・アトキンズ、『近代美術のキーワード』（嶋崎吉信訳）</t>
    <phoneticPr fontId="2"/>
  </si>
  <si>
    <t>工芸と文化</t>
  </si>
  <si>
    <t>齋藤　学(SAITO Manabu)</t>
  </si>
  <si>
    <t>参考書：森仁史『日本＜工芸＞の近代』吉川弘文館</t>
    <phoneticPr fontId="2"/>
  </si>
  <si>
    <t>佐藤道信『日本美術誕生 近代日本の「ことば」と戦略』講談社</t>
    <phoneticPr fontId="2"/>
  </si>
  <si>
    <t>○</t>
    <phoneticPr fontId="2"/>
  </si>
  <si>
    <t>西岡常一 著 ,塩野米松 聞き書き『木のいのち木のこころ（天）』草思社</t>
    <phoneticPr fontId="2"/>
  </si>
  <si>
    <t>平面造形基礎</t>
  </si>
  <si>
    <t>小林　俊介(KOBAYASI Syunsuke),八木　文子(HUMIKO Yagi)</t>
  </si>
  <si>
    <t>参考書：美術出版社「絵画技術入門」佐藤一郎著</t>
    <phoneticPr fontId="2"/>
  </si>
  <si>
    <t>立体造形基礎</t>
  </si>
  <si>
    <t>和田　直人(WADA Naoto),齋藤　学(SAITO Manabu)</t>
  </si>
  <si>
    <t>「芸術・デザインの立体構成」朝倉直巳著（六燿社）</t>
    <phoneticPr fontId="2"/>
  </si>
  <si>
    <t>「紙　基礎造形・芸術・デザイン」朝倉直巳著（美術出版社）</t>
    <phoneticPr fontId="2"/>
  </si>
  <si>
    <t>「遊びの博物誌」坂根厳夫著（朝日新聞社）</t>
    <rPh sb="14" eb="16">
      <t>アサヒ</t>
    </rPh>
    <phoneticPr fontId="2"/>
  </si>
  <si>
    <t>「図画工作の基礎基本 用具・材料のあつかい方」（開隆堂出版）</t>
    <phoneticPr fontId="2"/>
  </si>
  <si>
    <t>絵画基礎</t>
  </si>
  <si>
    <t>八木　文子(HUMIKO Yagi)</t>
  </si>
  <si>
    <t>「美術解剖学アトラス」中尾喜保著</t>
    <phoneticPr fontId="2"/>
  </si>
  <si>
    <t>「THER HAND」井上雄彦作</t>
    <phoneticPr fontId="2"/>
  </si>
  <si>
    <t>×</t>
    <phoneticPr fontId="2"/>
  </si>
  <si>
    <t>絵画基礎</t>
    <phoneticPr fontId="2"/>
  </si>
  <si>
    <t>「束芋」「初芋」oimo 作</t>
    <phoneticPr fontId="2"/>
  </si>
  <si>
    <t>デザイン基礎</t>
  </si>
  <si>
    <t>和田　直人(WADA Naoto)</t>
  </si>
  <si>
    <t>「芸術・デザインの平面構成」朝倉直巳著（六耀社）</t>
    <phoneticPr fontId="2"/>
  </si>
  <si>
    <t>「芸術・デザインの色彩構成」朝倉直巳編・著（六耀社）</t>
    <phoneticPr fontId="2"/>
  </si>
  <si>
    <t>「新　構成学」三井秀樹著（六燿社）</t>
    <phoneticPr fontId="2"/>
  </si>
  <si>
    <t>「コンピュータ時代のベーシックデザイン　視覚表現」南雲治嘉著（グラフィック社）</t>
    <phoneticPr fontId="2"/>
  </si>
  <si>
    <t>色彩学</t>
  </si>
  <si>
    <t>参考書・参考資料等：「色彩の基礎～芸術と科学」川添泰宏著（美術出版）　</t>
    <phoneticPr fontId="2"/>
  </si>
  <si>
    <t>「色彩デザイン学」三井直樹・三井秀樹著（六燿社）</t>
    <phoneticPr fontId="2"/>
  </si>
  <si>
    <t>工芸基礎</t>
  </si>
  <si>
    <t>参考書：宮脇理 監修『ベーシック造形技法』建帛社</t>
    <phoneticPr fontId="2"/>
  </si>
  <si>
    <t>澤井聖一『木のデザイン図鑑』建築知識</t>
    <phoneticPr fontId="2"/>
  </si>
  <si>
    <t>佐藤庄五郎『図説 竹工入門』共立出版</t>
    <phoneticPr fontId="2"/>
  </si>
  <si>
    <t>映像基礎</t>
  </si>
  <si>
    <t>「岩井俊雄の仕事と周辺(Artist, Designer and Director SCAN)」岩井俊雄著（六耀社）</t>
    <phoneticPr fontId="2"/>
  </si>
  <si>
    <t>造形史Ｃ</t>
  </si>
  <si>
    <t>教科書：「イラストでみる現代美術」（奥山アートワークデザイン、2014年[予定]）</t>
    <phoneticPr fontId="2"/>
  </si>
  <si>
    <t>エドワード・ルーシー＝スミス『現代美術の流れ』（PARCO出版，1986年）</t>
    <phoneticPr fontId="2"/>
  </si>
  <si>
    <t>○</t>
    <phoneticPr fontId="2"/>
  </si>
  <si>
    <t>千葉成夫『現代美術逸脱史』晶文社，1986年</t>
    <phoneticPr fontId="2"/>
  </si>
  <si>
    <t>『芸術理論の現在―モダニズムから』東信堂，1999年</t>
    <phoneticPr fontId="2"/>
  </si>
  <si>
    <t>松井みどり『アート：“芸術”が終わった後の“アート”』（朝日出版社，2002年）</t>
    <phoneticPr fontId="2"/>
  </si>
  <si>
    <t>末永照和『２０世紀の美術』美術出版社，2000年</t>
    <phoneticPr fontId="2"/>
  </si>
  <si>
    <t>生涯学習と造形</t>
  </si>
  <si>
    <t>参考書：『生涯学習の理論』(福村出版，2011年)</t>
    <phoneticPr fontId="2"/>
  </si>
  <si>
    <t>根木昭『文化政策学入門』(水曜社，2010年)</t>
    <phoneticPr fontId="2"/>
  </si>
  <si>
    <t>『アーツ・マネジメント概論　３訂版』(水曜社，2009年)</t>
    <phoneticPr fontId="2"/>
  </si>
  <si>
    <t>○</t>
    <phoneticPr fontId="2"/>
  </si>
  <si>
    <t>『芸術の生まれる場』(東信堂，2009年)</t>
    <phoneticPr fontId="2"/>
  </si>
  <si>
    <t>『子どもたちの想像力を育む　アート教育の思想と実践』(東京大学出版会，2003年)</t>
    <phoneticPr fontId="2"/>
  </si>
  <si>
    <t>『アートマネージメント』(武蔵野美術大学出版局，2003年)</t>
    <phoneticPr fontId="2"/>
  </si>
  <si>
    <t>『文化政策入門』(丸善ライブラリー，2001年)</t>
    <phoneticPr fontId="2"/>
  </si>
  <si>
    <t>平田オリザ『芸術立国論』(集英社新書，2001年)</t>
    <phoneticPr fontId="2"/>
  </si>
  <si>
    <t>丸林美千代『生涯音楽学習入門』(音楽の友社，1999年)</t>
    <phoneticPr fontId="2"/>
  </si>
  <si>
    <t>×</t>
    <phoneticPr fontId="2"/>
  </si>
  <si>
    <t>絵画Ａ</t>
  </si>
  <si>
    <t>美術出版社「絵画技術入門」佐藤一郎著</t>
    <phoneticPr fontId="2"/>
  </si>
  <si>
    <t>絵画論</t>
  </si>
  <si>
    <t>松浦寿夫・岡崎乾二郎『絵画の準備を！』朝日出版社，2006年</t>
    <phoneticPr fontId="2"/>
  </si>
  <si>
    <t>『グリーンバーグ批評選集』(勁草書房，2005年)</t>
    <phoneticPr fontId="2"/>
  </si>
  <si>
    <t>ジル・ドゥルーズ『感覚の論理―画家フランシス・ベーコン論』(法政大学出版局，2004年)</t>
    <phoneticPr fontId="2"/>
  </si>
  <si>
    <t>『芸術理論の現在―モダニズムから』(東信堂，1999年)</t>
    <phoneticPr fontId="2"/>
  </si>
  <si>
    <t>James Elkins,What Painting Is: How to Think About Oil Painting, Using the Language of Alchemy,Routledge,New York</t>
    <phoneticPr fontId="2"/>
  </si>
  <si>
    <t>デザインＡ</t>
  </si>
  <si>
    <t>「絵本デザイン」南雲治嘉著（グラフィック社）</t>
    <phoneticPr fontId="2"/>
  </si>
  <si>
    <t>デザインＢ</t>
  </si>
  <si>
    <t>「芸術・デザインの立体構成」朝倉直巳編・著（六耀社）</t>
    <phoneticPr fontId="2"/>
  </si>
  <si>
    <t>「立体構成の基礎」高山正喜久著（美術出版社）</t>
    <phoneticPr fontId="2"/>
  </si>
  <si>
    <t>「紙による構成・デザイン」朝倉直巳著（美術出版社）</t>
    <phoneticPr fontId="2"/>
  </si>
  <si>
    <t>「紙 -基礎造形・芸術・デザイン」朝倉直巳著（美術出版社）</t>
    <phoneticPr fontId="2"/>
  </si>
  <si>
    <t>工芸Ａ</t>
  </si>
  <si>
    <t>参考書：清水吉治ほか『モデリングテクニック』グラフィック社</t>
    <phoneticPr fontId="2"/>
  </si>
  <si>
    <t>工芸Ｂ</t>
  </si>
  <si>
    <t>参考書：橋本喜代太・成田寿一郎『図でわかる木工の手工具』理工学社</t>
    <phoneticPr fontId="2"/>
  </si>
  <si>
    <t>橋本喜代太・成田寿一郎『木工の基本工作』理工学社</t>
    <phoneticPr fontId="2"/>
  </si>
  <si>
    <t>図法・製図</t>
  </si>
  <si>
    <t>参考書：定松修三・定松潤子『デザイン表示図法入門』オーム社</t>
    <phoneticPr fontId="2"/>
  </si>
  <si>
    <t>清水吉治･川崎晃義『プロダクトデザインのための製図』日本出版サービス</t>
    <phoneticPr fontId="2"/>
  </si>
  <si>
    <t>清水吉治『モデリングテクニック』グラフィック社</t>
    <phoneticPr fontId="2"/>
  </si>
  <si>
    <t>美術科教育法Ａ</t>
  </si>
  <si>
    <t>テキスト ＊『中学校学習指導要領解説ー美術編ー』（文部科学省）</t>
    <phoneticPr fontId="2"/>
  </si>
  <si>
    <t>『評価規準作成、評価方法等の工夫改善のための参考資料【中学校・美術】』（国立教育政策研究所）</t>
    <phoneticPr fontId="2"/>
  </si>
  <si>
    <t>http://www.nier.go.jp/kaihatsu/shidousiryou.html</t>
  </si>
  <si>
    <t>『高等学校学習指導要領―芸術編ー』</t>
    <phoneticPr fontId="2"/>
  </si>
  <si>
    <t>参考書＊『美術科教育の基礎知識』（建帛社 けんぱくしゃ）</t>
    <phoneticPr fontId="2"/>
  </si>
  <si>
    <t>参考図書 ＊ 『みずえのぐの世界』（サクラクレパス出版）</t>
    <phoneticPr fontId="2"/>
  </si>
  <si>
    <t>美術科教育法Ｂ</t>
  </si>
  <si>
    <t>秋山　敏行(AKIYAMA Toshiyuki)</t>
  </si>
  <si>
    <t>中学校学習指導要領解説 美術編 〔平成２０年９月〕 文部科学省 日本文教出版</t>
    <phoneticPr fontId="2"/>
  </si>
  <si>
    <t>評価規準の作成、評価方法等の工夫改善のための参考資料【中学校・美術】文部科学省国立教育政策研究所</t>
    <phoneticPr fontId="2"/>
  </si>
  <si>
    <t>美術の教材分析Ｂ</t>
  </si>
  <si>
    <t>金子一夫『美術科教育の方法論と歴史　新訂増補』中央公論美術出版，2003年　　</t>
    <phoneticPr fontId="2"/>
  </si>
  <si>
    <t>工芸科教育法</t>
  </si>
  <si>
    <t>テキスト：新・高等学校学習指導要領解説 芸術（音楽 美術 工芸 書道）編，文部科学省」，教育出版</t>
    <rPh sb="44" eb="46">
      <t>キョウイク</t>
    </rPh>
    <rPh sb="46" eb="48">
      <t>シュッパン</t>
    </rPh>
    <phoneticPr fontId="2"/>
  </si>
  <si>
    <t>参考書：旧・高等学校学習指導要領解説 芸術（音楽 美術 工芸 書道）編，文部科学省，教育芸術社</t>
    <phoneticPr fontId="2"/>
  </si>
  <si>
    <t>高等学校｢工芸I｣日本文教出版株式会社</t>
    <phoneticPr fontId="2"/>
  </si>
  <si>
    <t>高等学校｢工芸II」日本文教出版株式会社</t>
    <phoneticPr fontId="2"/>
  </si>
  <si>
    <t>宮脇理 監修『ベーシック造形技法』建帛社</t>
    <phoneticPr fontId="2"/>
  </si>
  <si>
    <t>宮脇理 監修『ベーシック造形技法』建帛社</t>
    <phoneticPr fontId="2"/>
  </si>
  <si>
    <t>工芸の教材分析</t>
  </si>
  <si>
    <t>テキスト：新・高等学校学習指導要領解説 芸術（音楽 美術 工芸 書道）編，文部科学省，日本文教出版</t>
  </si>
  <si>
    <t>参考書：小学校学習指導要領解説 図画工作編，日本文京出版</t>
    <phoneticPr fontId="2"/>
  </si>
  <si>
    <t>中学校学習指導要領解説 美術編</t>
    <phoneticPr fontId="2"/>
  </si>
  <si>
    <t>中学校学習指導要領解説 技術・家庭科編</t>
    <phoneticPr fontId="2"/>
  </si>
  <si>
    <t>絵画技法演習</t>
  </si>
  <si>
    <t>佐藤一郎『絵画技術入門』美術出版社</t>
    <phoneticPr fontId="2"/>
  </si>
  <si>
    <t>M.デルナー『絵画技術体系』美術出版社</t>
    <phoneticPr fontId="2"/>
  </si>
  <si>
    <t>『トンプソン教授のテンペラ画の実技』三好企画</t>
    <phoneticPr fontId="2"/>
  </si>
  <si>
    <t>紀井利臣『黄金テンペラ技法』誠文堂新光社</t>
    <phoneticPr fontId="2"/>
  </si>
  <si>
    <t>チェーザレ・ブランディ『修復の理論』三元社</t>
    <phoneticPr fontId="2"/>
  </si>
  <si>
    <t>○</t>
    <phoneticPr fontId="2"/>
  </si>
  <si>
    <t>森直義『修復からのメッセージ』ポーラ文化研究所</t>
    <phoneticPr fontId="2"/>
  </si>
  <si>
    <t>○</t>
    <phoneticPr fontId="2"/>
  </si>
  <si>
    <t>歌田真介『油絵を解剖する』NHK出版</t>
    <phoneticPr fontId="2"/>
  </si>
  <si>
    <t>○</t>
    <phoneticPr fontId="2"/>
  </si>
  <si>
    <t>歌田真介『高橋由一油画の研究』中央公論美術出版</t>
    <phoneticPr fontId="2"/>
  </si>
  <si>
    <t>×</t>
    <phoneticPr fontId="2"/>
  </si>
  <si>
    <t>『明治後期油画基礎資料集成』中央公論美術出版</t>
    <phoneticPr fontId="2"/>
  </si>
  <si>
    <t>○</t>
    <phoneticPr fontId="2"/>
  </si>
  <si>
    <t xml:space="preserve">『明治前期油画基礎資料集成』中央公論美術出版 </t>
  </si>
  <si>
    <t>デザインＣ</t>
  </si>
  <si>
    <t>「芸術・デザインの光の構成」朝倉直巳著（六耀社）</t>
    <phoneticPr fontId="2"/>
  </si>
  <si>
    <t>「メディア・アート創世記-科学と芸術の出会い」坂根厳夫著（工作舎）</t>
    <phoneticPr fontId="2"/>
  </si>
  <si>
    <t>○</t>
    <phoneticPr fontId="2"/>
  </si>
  <si>
    <t>工芸Ｃ</t>
  </si>
  <si>
    <t>参考書：橋本喜代太・成田寿一郎『図でわかる木工の接合工作』理工学社</t>
    <rPh sb="16" eb="17">
      <t>ズ</t>
    </rPh>
    <phoneticPr fontId="2"/>
  </si>
  <si>
    <t>×</t>
    <phoneticPr fontId="2"/>
  </si>
  <si>
    <t>鳥海義之助『椅子 構造とデザイン』理工学社</t>
    <phoneticPr fontId="2"/>
  </si>
  <si>
    <t>井上昇『椅子 人間工学・製図・意匠登録まで』</t>
    <phoneticPr fontId="2"/>
  </si>
  <si>
    <t>中学校学習指導要領解説　美術編　　</t>
    <phoneticPr fontId="2"/>
  </si>
  <si>
    <t>高等学校学習指導要領解説　芸術編</t>
    <phoneticPr fontId="2"/>
  </si>
  <si>
    <t>ピアノⅠＡ</t>
  </si>
  <si>
    <t>松山　元(MATSUYAMA Gen)</t>
  </si>
  <si>
    <t>テキスト：ハイドンピアノソナタ集(ウィーン原典版)</t>
    <phoneticPr fontId="2"/>
  </si>
  <si>
    <t>○</t>
    <phoneticPr fontId="2"/>
  </si>
  <si>
    <t>モーツァルトピアノソナタ集(ヘンレ版)</t>
    <phoneticPr fontId="2"/>
  </si>
  <si>
    <t>×</t>
    <phoneticPr fontId="2"/>
  </si>
  <si>
    <t>ベートーヴェンピアノソナタ集第1巻(ヘンレ版)</t>
    <phoneticPr fontId="2"/>
  </si>
  <si>
    <t>声楽ⅠＡ</t>
  </si>
  <si>
    <t>藤野　祐一(HUZINO Yuuiti),　遠藤　恭子(ENDO Kyoko)</t>
  </si>
  <si>
    <t xml:space="preserve">テキスト：コンコーネ５０番練習曲（声種により、高声用・中声用・低声用のいずれかを使用する。出版社は指定しない。） </t>
    <phoneticPr fontId="2"/>
  </si>
  <si>
    <t>○</t>
    <phoneticPr fontId="2"/>
  </si>
  <si>
    <t xml:space="preserve">テキスト：コンコーネ２５番練習曲（声種により、高声用・中声用・低声用のいずれかを使用する。出版社は指定しない。） </t>
    <phoneticPr fontId="2"/>
  </si>
  <si>
    <t>イタリア古典歌曲集（声種により、高声用・中声用・低声用のいずれかを使用する。出版社は指定しない。）</t>
    <phoneticPr fontId="2"/>
  </si>
  <si>
    <t>×</t>
    <phoneticPr fontId="2"/>
  </si>
  <si>
    <t>アンサンブルⅠＡ</t>
  </si>
  <si>
    <t>渡辺　修身(WATANABE Osami),河野　芳春(KOHNO Yosiharu)</t>
  </si>
  <si>
    <t>参考書：ルネッサンス　バロック音楽大系　（株）ユニバース</t>
    <phoneticPr fontId="2"/>
  </si>
  <si>
    <t>アンサンブルⅠＢ</t>
  </si>
  <si>
    <t>参考書：ルネッサンス　バロック音楽大系　（株）ユニバース</t>
  </si>
  <si>
    <t>作曲ⅠＡ</t>
  </si>
  <si>
    <t>名倉　明子（NAGURA Akiko）</t>
  </si>
  <si>
    <t>テキスト：「和声Ⅰ」 音楽之友社</t>
    <phoneticPr fontId="2"/>
  </si>
  <si>
    <t>○</t>
    <phoneticPr fontId="2"/>
  </si>
  <si>
    <t>参考書：「楽典（音楽家を志す人のための）」</t>
    <phoneticPr fontId="2"/>
  </si>
  <si>
    <t>「伴奏づけ」ヤマハ出版</t>
    <phoneticPr fontId="2"/>
  </si>
  <si>
    <t>○</t>
    <phoneticPr fontId="2"/>
  </si>
  <si>
    <t>「総合和声」音楽之友社</t>
    <phoneticPr fontId="2"/>
  </si>
  <si>
    <t>○</t>
    <phoneticPr fontId="2"/>
  </si>
  <si>
    <t>「和声法」</t>
    <phoneticPr fontId="2"/>
  </si>
  <si>
    <t>「和声法」ピストン/デヴォート著</t>
    <rPh sb="1" eb="3">
      <t>ワセイ</t>
    </rPh>
    <rPh sb="3" eb="4">
      <t>ホウ</t>
    </rPh>
    <phoneticPr fontId="2"/>
  </si>
  <si>
    <t>○</t>
    <phoneticPr fontId="2"/>
  </si>
  <si>
    <t>「楽式論」石桁真礼生著</t>
    <phoneticPr fontId="2"/>
  </si>
  <si>
    <t>○</t>
    <phoneticPr fontId="2"/>
  </si>
  <si>
    <t>「大作曲家11人の和声法」</t>
    <phoneticPr fontId="2"/>
  </si>
  <si>
    <t xml:space="preserve">「和声のしくみ楽典のしくみ」島岡譲著 </t>
    <phoneticPr fontId="2"/>
  </si>
  <si>
    <t>音楽之友社「作曲家別名曲解説ライブラリー全23巻」</t>
    <phoneticPr fontId="2"/>
  </si>
  <si>
    <t>http://klibs1.kj.yamagata-u.ac.jp/mylimedio/search/search.do?target=local&amp;lang=ja&amp;keyword=%e4%bd%9c%e6%9b%b2%e5%ae%b6%e5%88%a5%e5%90%8d%e6%9b%b2%e8%a7%a3%e8%aa%ac%e3%83%a9%e3%82%a4%e3%83%96%e3%83%a9%e3%83%aa%e3%83%bc</t>
    <phoneticPr fontId="2"/>
  </si>
  <si>
    <t>音楽の友「作曲家◎人と作品全23巻」音楽之友社</t>
    <phoneticPr fontId="2"/>
  </si>
  <si>
    <t>http://klibs1.kj.yamagata-u.ac.jp/mylimedio/search/search.do?target=local&amp;lang=ja&amp;keyword=%e4%bd%9c%e6%9b%b2%e5%ae%b6%20%e4%ba%ba%e3%81%a8%e4%bd%9c%e5%93%81</t>
    <phoneticPr fontId="2"/>
  </si>
  <si>
    <t>作曲ⅠＢ</t>
  </si>
  <si>
    <t>名倉　明子(NAGURA Akiko)</t>
  </si>
  <si>
    <t>和声Ⅱ</t>
    <phoneticPr fontId="2"/>
  </si>
  <si>
    <t>ピアノⅡＡ</t>
  </si>
  <si>
    <t>テキスト：シューベルトピアノソナタ集(ヘンレ版)</t>
    <phoneticPr fontId="2"/>
  </si>
  <si>
    <t>シューマンピアノ作品集第1,2巻(ヘンレ版)</t>
    <phoneticPr fontId="2"/>
  </si>
  <si>
    <t>ショパン全集第1,2巻(パデレフスキ版)</t>
    <phoneticPr fontId="2"/>
  </si>
  <si>
    <t>リスト『巡礼の年報』(ムジカ・ブタベスト版)</t>
    <phoneticPr fontId="2"/>
  </si>
  <si>
    <t>ピアノⅡＢ</t>
  </si>
  <si>
    <t>テキスト：ショパン練習曲集(パデレフスキ版第2巻)</t>
    <phoneticPr fontId="2"/>
  </si>
  <si>
    <t>スカルラッティピアノソナタ集(リコルディ版)</t>
    <phoneticPr fontId="2"/>
  </si>
  <si>
    <t>ヒンデミット『ルドゥス・トナーリス』(ショット版)</t>
    <phoneticPr fontId="2"/>
  </si>
  <si>
    <t>アンサンブルⅡＢ</t>
  </si>
  <si>
    <t>参考書：作曲家 ― 人と作品 全１８巻</t>
  </si>
  <si>
    <t>http://klibs1.kj.yamagata-u.ac.jp/mylimedio/search/search.do?target=local&amp;lang=ja&amp;keyword=%e4%bd%9c%e6%9b%b2%e5%ae%b6%20%e4%ba%ba%e3%81%a8%e4%bd%9c%e5%93%81</t>
    <phoneticPr fontId="2"/>
  </si>
  <si>
    <t>作曲家別名曲解説ライブラリー 全２３巻 音楽之友社</t>
    <phoneticPr fontId="2"/>
  </si>
  <si>
    <t>http://klibs1.kj.yamagata-u.ac.jp/mylimedio/search/search.do?target=local&amp;lang=ja&amp;keyword=%e4%bd%9c%e6%9b%b2%e5%ae%b6%e5%88%a5%e5%90%8d%e6%9b%b2%e8%a7%a3%e8%aa%ac%e3%83%a9%e3%82%a4%e3%83%96%e3%83%a9%e3%83%aa%e3%83%bc</t>
    <phoneticPr fontId="2"/>
  </si>
  <si>
    <t>作曲ⅡＡ</t>
  </si>
  <si>
    <t>Ｊ，Ｓ、バッハ作曲「音楽の捧げ物」</t>
    <phoneticPr fontId="2"/>
  </si>
  <si>
    <t>参考書：「平均律クラヴィーア曲集Ⅰ」</t>
    <phoneticPr fontId="2"/>
  </si>
  <si>
    <t>参考書：「平均律クラヴィーア曲集Ⅱ」</t>
    <phoneticPr fontId="2"/>
  </si>
  <si>
    <t>「フーガの技法」</t>
  </si>
  <si>
    <t>「楽式論」石桁真礼生、音楽の友社</t>
    <phoneticPr fontId="2"/>
  </si>
  <si>
    <t>○</t>
    <phoneticPr fontId="2"/>
  </si>
  <si>
    <t>「対位法の泉」吉崎清富著、音楽の友社、</t>
    <phoneticPr fontId="2"/>
  </si>
  <si>
    <t>作曲ⅡＢ</t>
  </si>
  <si>
    <t>参考書：「フーガの技法」</t>
    <phoneticPr fontId="2"/>
  </si>
  <si>
    <t>モーツァルト「リクイエムからキリエ」</t>
    <phoneticPr fontId="2"/>
  </si>
  <si>
    <t>ベートーヴェン「交響曲第９番第４楽章」</t>
    <phoneticPr fontId="2"/>
  </si>
  <si>
    <t>「対位法」ウォルター・ピストン著</t>
    <phoneticPr fontId="2"/>
  </si>
  <si>
    <t>「対位法」長谷川良夫著</t>
    <phoneticPr fontId="2"/>
  </si>
  <si>
    <t>「対位法」池内友次郎</t>
    <phoneticPr fontId="2"/>
  </si>
  <si>
    <t>「対位法の泉」吉崎清富著</t>
    <phoneticPr fontId="2"/>
  </si>
  <si>
    <t>参考書：管打楽器の 新しい楽器学と演奏法 YAMAHA</t>
    <phoneticPr fontId="2"/>
  </si>
  <si>
    <t>アンサンブル研究Ｂ</t>
  </si>
  <si>
    <t>参考書：ルネッサンス　バロック音楽大系　（株）ユニバース</t>
    <phoneticPr fontId="2"/>
  </si>
  <si>
    <t>管打楽器の 新しい楽器学と演奏法 YAMAHA</t>
    <phoneticPr fontId="2"/>
  </si>
  <si>
    <t>作曲研究Ａ</t>
  </si>
  <si>
    <t>完本「管弦楽法」伊福部昭</t>
    <phoneticPr fontId="2"/>
  </si>
  <si>
    <t>「管弦楽法」ウォルター・ピストン</t>
    <phoneticPr fontId="2"/>
  </si>
  <si>
    <t>「管弦楽技法」ゴードン・ヤコブ</t>
    <rPh sb="4" eb="6">
      <t>ギホウ</t>
    </rPh>
    <phoneticPr fontId="2"/>
  </si>
  <si>
    <t>「管弦楽法」ベルリオーズ、R・シュトラウス等の著作</t>
    <phoneticPr fontId="2"/>
  </si>
  <si>
    <t xml:space="preserve">「楽式」浦田健次郎ヤマハ音楽出版 </t>
    <phoneticPr fontId="2"/>
  </si>
  <si>
    <t>「作曲の技法」小鍛治邦隆 著 音楽の友社</t>
    <phoneticPr fontId="2"/>
  </si>
  <si>
    <t xml:space="preserve">作曲家別名曲解説ライブラリー全23巻音楽の友社 </t>
    <phoneticPr fontId="2"/>
  </si>
  <si>
    <t>○</t>
    <phoneticPr fontId="2"/>
  </si>
  <si>
    <t>http://klibs1.kj.yamagata-u.ac.jp/mylimedio/search/search.do?target=local&amp;lang=ja&amp;keyword=%e4%bd%9c%e6%9b%b2%e5%ae%b6%e5%88%a5%e5%90%8d%e6%9b%b2%e8%a7%a3%e8%aa%ac%e3%83%a9%e3%82%a4%e3%83%96%e3%83%a9%e3%83%aa%e3%83%bc</t>
    <phoneticPr fontId="2"/>
  </si>
  <si>
    <t xml:space="preserve">作曲家◎人と作品全23巻音楽の友社 </t>
  </si>
  <si>
    <t>○</t>
    <phoneticPr fontId="2"/>
  </si>
  <si>
    <t>http://klibs1.kj.yamagata-u.ac.jp/mylimedio/search/search.do?target=local&amp;lang=ja&amp;keyword=%e4%bd%9c%e6%9b%b2%e5%ae%b6%20%e4%ba%ba%e3%81%a8%e4%bd%9c%e5%93%81</t>
    <phoneticPr fontId="2"/>
  </si>
  <si>
    <t>指揮法Ａ</t>
  </si>
  <si>
    <t>渡辺　修身(WATANABE Osami)</t>
  </si>
  <si>
    <t>テキスト：「指揮法教程」 斎藤秀雄著 音楽之友社</t>
    <phoneticPr fontId="2"/>
  </si>
  <si>
    <t>参考書：これからの指揮法・合奏指導法（株）ユニバース</t>
    <phoneticPr fontId="2"/>
  </si>
  <si>
    <t>×</t>
    <phoneticPr fontId="2"/>
  </si>
  <si>
    <t>「指揮法入門」 高階正光著 音楽之友社</t>
    <phoneticPr fontId="2"/>
  </si>
  <si>
    <t>○</t>
    <phoneticPr fontId="2"/>
  </si>
  <si>
    <t>「はじめての指揮法 初心者のためのバトンテクニック入門」斉田好男著 音楽之友社</t>
    <phoneticPr fontId="2"/>
  </si>
  <si>
    <t>合唱Ｃ</t>
  </si>
  <si>
    <t>藤野　祐一(HUZINO Yuuiti),渡辺　修身(WATANABE Osami)</t>
  </si>
  <si>
    <t>Brahms:Liebeslieder und Neue Liebeslieder (Peters)</t>
    <phoneticPr fontId="2"/>
  </si>
  <si>
    <t>×</t>
    <phoneticPr fontId="2"/>
  </si>
  <si>
    <t>ソルフェージュⅠ</t>
  </si>
  <si>
    <t>参考書：ダンノーゼル上・下巻</t>
    <rPh sb="12" eb="13">
      <t>ゲ</t>
    </rPh>
    <phoneticPr fontId="2"/>
  </si>
  <si>
    <t>○</t>
    <phoneticPr fontId="2"/>
  </si>
  <si>
    <t>FORMASION MUSICALE 1～9巻</t>
    <rPh sb="22" eb="23">
      <t>カン</t>
    </rPh>
    <phoneticPr fontId="2"/>
  </si>
  <si>
    <t>○</t>
    <phoneticPr fontId="2"/>
  </si>
  <si>
    <t>名曲視唱曲集Ⅰ・Ⅱ（音楽之友社）</t>
    <phoneticPr fontId="2"/>
  </si>
  <si>
    <t>ソルフェージュⅡ</t>
  </si>
  <si>
    <t>テキスト：ソルフェージュ・読譜 音楽の友社</t>
  </si>
  <si>
    <t xml:space="preserve">参考書：ソルフェージュ・視唱 音楽の友社 </t>
    <phoneticPr fontId="2"/>
  </si>
  <si>
    <t>名曲視唱曲集Ⅰ</t>
    <rPh sb="4" eb="5">
      <t>キョク</t>
    </rPh>
    <phoneticPr fontId="2"/>
  </si>
  <si>
    <t>○</t>
    <phoneticPr fontId="2"/>
  </si>
  <si>
    <t>名曲視唱曲集Ⅱ</t>
    <rPh sb="4" eb="5">
      <t>キョク</t>
    </rPh>
    <phoneticPr fontId="2"/>
  </si>
  <si>
    <t>ストラヴィンスキー『兵士の物語』</t>
    <phoneticPr fontId="2"/>
  </si>
  <si>
    <t>ソルフェージュⅢ</t>
  </si>
  <si>
    <t>テキスト：「ソルフェージュ 読譜」国立音楽大学編 音楽の友社</t>
    <phoneticPr fontId="2"/>
  </si>
  <si>
    <t xml:space="preserve">参考書：「伴奏づけ］ヤマハ音楽出版 </t>
    <phoneticPr fontId="2"/>
  </si>
  <si>
    <t>ハイドン弦楽四重奏曲集</t>
    <phoneticPr fontId="2"/>
  </si>
  <si>
    <t>シューベルト作曲交響曲第８番第２楽章</t>
    <phoneticPr fontId="2"/>
  </si>
  <si>
    <t xml:space="preserve"> ドボルジャーク交響曲第８番第１楽章</t>
    <phoneticPr fontId="2"/>
  </si>
  <si>
    <t>音楽史ⅠＡ</t>
  </si>
  <si>
    <t>大角　欣矢(OHSUMI Kinya)</t>
  </si>
  <si>
    <t>テキスト：U. ミヒェルス編『カラー図解音楽事典』（白水社）</t>
    <phoneticPr fontId="2"/>
  </si>
  <si>
    <t>「詳説総合音楽史年表」―音楽を世界の歴史からグローバルにとらえるー（教育芸術社）</t>
    <phoneticPr fontId="2"/>
  </si>
  <si>
    <t>参考書：作曲家別名曲解説ライブラリー全23巻音楽の友社</t>
    <phoneticPr fontId="2"/>
  </si>
  <si>
    <t>http://klibs1.kj.yamagata-u.ac.jp/mylimedio/search/search.do?target=local&amp;lang=ja&amp;keyword=%e4%bd%9c%e6%9b%b2%e5%ae%b6%e5%88%a5%e5%90%8d%e6%9b%b2%e8%a7%a3%e8%aa%ac%e3%83%a9%e3%82%a4%e3%83%96%e3%83%a9%e3%83%aa%e3%83%bc</t>
    <phoneticPr fontId="2"/>
  </si>
  <si>
    <t>作曲家◎人と作品全23巻音楽の友社</t>
    <phoneticPr fontId="2"/>
  </si>
  <si>
    <t>http://klibs1.kj.yamagata-u.ac.jp/mylimedio/search/search.do?target=local&amp;lang=ja&amp;keyword=%e4%bd%9c%e6%9b%b2%e5%ae%b6%20%e4%ba%ba%e3%81%a8%e4%bd%9c%e5%93%81</t>
    <phoneticPr fontId="2"/>
  </si>
  <si>
    <t>国立劇場編『日本の音楽〈歴史と理論〉』日本芸術文化振興会刊、1974　</t>
    <phoneticPr fontId="2"/>
  </si>
  <si>
    <t>柘植元一・塚田健一編『はじめての世界音楽』（音楽之友社、１９９９）</t>
    <phoneticPr fontId="2"/>
  </si>
  <si>
    <t>音楽史ⅠＢ</t>
  </si>
  <si>
    <t>テキスト：Ｕ．ミヒェルス編『カラー図解音楽事典』白水社</t>
    <phoneticPr fontId="2"/>
  </si>
  <si>
    <t>参考書：作曲家別名曲解説ライブラリー全23巻音楽の友社</t>
    <phoneticPr fontId="2"/>
  </si>
  <si>
    <t>http://klibs1.kj.yamagata-u.ac.jp/mylimedio/search/search.do?target=local&amp;lang=ja&amp;keyword=%e4%bd%9c%e6%9b%b2%e5%ae%b6%e5%88%a5%e5%90%8d%e6%9b%b2%e8%a7%a3%e8%aa%ac%e3%83%a9%e3%82%a4%e3%83%96%e3%83%a9%e3%83%aa%e3%83%bc</t>
    <phoneticPr fontId="2"/>
  </si>
  <si>
    <t>作曲家◎人と作品全23巻音楽の友社</t>
    <phoneticPr fontId="2"/>
  </si>
  <si>
    <t>http://klibs1.kj.yamagata-u.ac.jp/mylimedio/search/search.do?target=local&amp;lang=ja&amp;keyword=%e4%bd%9c%e6%9b%b2%e5%ae%b6%20%e4%ba%ba%e3%81%a8%e4%bd%9c%e5%93%81</t>
    <phoneticPr fontId="2"/>
  </si>
  <si>
    <t>オペラ解説全集、音楽の友社</t>
    <phoneticPr fontId="2"/>
  </si>
  <si>
    <t>http://klibs1.kj.yamagata-u.ac.jp/mylimedio/search/search.do?target=local&amp;lang=ja&amp;keyword=%e3%82%aa%e3%83%9a%e3%83%a9</t>
    <phoneticPr fontId="2"/>
  </si>
  <si>
    <t>「詳説総合音楽史年表」―音楽史を世界の歴史からグローバルにとらえるー（教育芸術社）</t>
    <phoneticPr fontId="2"/>
  </si>
  <si>
    <t>国立劇場編『日本の音楽〈歴史と理論〉』日本芸術文化振興会刊、1974</t>
    <phoneticPr fontId="2"/>
  </si>
  <si>
    <t>柘植元一・塚田健一編『はじめての世界音楽』（音楽之友社、１９９９）</t>
    <phoneticPr fontId="2"/>
  </si>
  <si>
    <t>○</t>
    <phoneticPr fontId="2"/>
  </si>
  <si>
    <t>音楽史ⅡＡ</t>
  </si>
  <si>
    <t>塚原　康子(TSUKAHARA Yasuko)</t>
  </si>
  <si>
    <t>テキスト：月渓恒子『日本音楽との出会い―日本音楽の歴史と理論』（東京堂出版）</t>
    <phoneticPr fontId="2"/>
  </si>
  <si>
    <t>参考書 ：『日本音楽基本用語辞典』（音楽の友社、2007年刊）</t>
    <phoneticPr fontId="2"/>
  </si>
  <si>
    <t>○</t>
    <phoneticPr fontId="2"/>
  </si>
  <si>
    <t>国立劇場編『日本の伝統芸能講座―音楽』（淡交社、2008年）</t>
    <phoneticPr fontId="2"/>
  </si>
  <si>
    <t>音楽史ⅡＢ</t>
  </si>
  <si>
    <t>未定</t>
  </si>
  <si>
    <t>テキスト：Philip Bohlman, World Music: A Very Short Introduction. Oxford: Oxford University Press, 2002　</t>
    <phoneticPr fontId="2"/>
  </si>
  <si>
    <t>ボールマン著柘植元一訳『ワールドミュージック/ 世界音楽入門』 音楽之友社、2006</t>
    <phoneticPr fontId="2"/>
  </si>
  <si>
    <t>音楽科教育法Ａ</t>
  </si>
  <si>
    <t>教科書1：文部科学省(2008)『中学校学習指導要領解説―音楽編―』教育芸術社</t>
  </si>
  <si>
    <t>教科書2：石澤眞紀夫ほか(2009)『中学校･高等学校教職課程音楽科教育法』教育芸術社</t>
    <phoneticPr fontId="2"/>
  </si>
  <si>
    <t>教科書3：文部科学省（2009）『高等学校学習指導要領解説芸術編』教育出版</t>
  </si>
  <si>
    <t>教科書4：新実徳英ほか（2013）『高校音楽Ⅰ Music View改訂版』同Ⅱ教育出版</t>
    <phoneticPr fontId="2"/>
  </si>
  <si>
    <t>教科書4：新実徳英ほか（2013）『高校音楽II Music View改訂版』教育出版</t>
    <phoneticPr fontId="2"/>
  </si>
  <si>
    <t>音楽科教育法Ｂ</t>
  </si>
  <si>
    <t>テキスト：文部科学省(2008)『中学校学習指導要領解説―音楽編―』教育芸術社</t>
  </si>
  <si>
    <t>テキスト：文部科学省(2009)『高等学校学習指導要領解説―音楽編―』教育芸術社</t>
  </si>
  <si>
    <t>テキスト：石澤眞紀夫ほか(2009)『中学校･高等学校教職課程音楽科教育法』教育芸術社</t>
    <phoneticPr fontId="2"/>
  </si>
  <si>
    <t>音楽の教材分析Ａ</t>
  </si>
  <si>
    <t>参考書：文部科学省 「中学校学習指導要領解説 音楽編」</t>
    <phoneticPr fontId="2"/>
  </si>
  <si>
    <t>文部科学省 「高等学校学習指導要領解説 音楽編」</t>
  </si>
  <si>
    <t>音楽の教材分析Ｂ</t>
  </si>
  <si>
    <t>河野　芳春(KOHNO Yosiharu),渡辺　修身(WATANABE Osami)</t>
  </si>
  <si>
    <t>中学校学習指導要領解説　音楽編　文部科学省</t>
    <phoneticPr fontId="2"/>
  </si>
  <si>
    <t>高等学校学習指導要領解説　音楽編　文部科学省</t>
    <phoneticPr fontId="2"/>
  </si>
  <si>
    <t>スポーツ原理</t>
  </si>
  <si>
    <t>佐々木　究(SASAKI Kyu)</t>
  </si>
  <si>
    <t>身体教育を哲学する 佐藤臣彦</t>
    <phoneticPr fontId="2"/>
  </si>
  <si>
    <t>近代スポーツの誕生 松井良明</t>
    <phoneticPr fontId="2"/>
  </si>
  <si>
    <t>×</t>
    <phoneticPr fontId="2"/>
  </si>
  <si>
    <t>スポーツ倫理学講義 川谷茂樹</t>
    <phoneticPr fontId="2"/>
  </si>
  <si>
    <t>スポーツ心理学</t>
  </si>
  <si>
    <t>池田英治（IKEDA Eiji）</t>
  </si>
  <si>
    <t>参考書：日本スポーツ心理学会（2008）スポーツ心理学事典．大修館書店</t>
    <phoneticPr fontId="2"/>
  </si>
  <si>
    <t>スポーツ生理学</t>
  </si>
  <si>
    <t>渡邉　信晃(WATANABE Nobuaki)</t>
  </si>
  <si>
    <t>参考書：山地啓司、大築立志、田中宏暁編著「スポーツ・運動生理学概説」明和出版、2011年</t>
    <phoneticPr fontId="2"/>
  </si>
  <si>
    <t>ボールゲーム論</t>
  </si>
  <si>
    <t>参考書：シュティーラー・コンツァック・デブラー：唐木國彦監訳（1993）ボールゲーム指導事典．大修館書店</t>
    <phoneticPr fontId="2"/>
  </si>
  <si>
    <t>衛生・公衆衛生学</t>
  </si>
  <si>
    <t>髙桑　秀郎(TAKAKUWA Hidero)</t>
  </si>
  <si>
    <t>参考書：中村 泉・三浦悌二「学生のための現代公衆衛生」南山堂</t>
    <phoneticPr fontId="2"/>
  </si>
  <si>
    <t>参考書：「国民衛生の動向」財団法人厚生統計協会</t>
    <phoneticPr fontId="2"/>
  </si>
  <si>
    <t>学校保健</t>
  </si>
  <si>
    <t>「学校保健の世界」大澤清二、鈴木和弘、竹内一夫他（杏林書院）</t>
    <phoneticPr fontId="2"/>
  </si>
  <si>
    <t>○</t>
    <phoneticPr fontId="2"/>
  </si>
  <si>
    <t>体操</t>
  </si>
  <si>
    <t>小・中・高の学習指導要領 体育・保健体育科</t>
  </si>
  <si>
    <t>陸上競技</t>
  </si>
  <si>
    <t>テキスト：「陸上競技のルーツをさぐる」、岡尾惠市、文理閣、1996年</t>
    <phoneticPr fontId="2"/>
  </si>
  <si>
    <t>参考書：「陸上競技を科学する」、関岡康雄編著、道和書院、1999年</t>
    <phoneticPr fontId="2"/>
  </si>
  <si>
    <t>スポーツ経営管理学</t>
  </si>
  <si>
    <t>鈴木　漠(SUZUKI Hiroshi)</t>
  </si>
  <si>
    <t>参考書：「体育・スポーツ経営学講義」（八代勉・中村平編著、大修館書店）</t>
    <phoneticPr fontId="2"/>
  </si>
  <si>
    <t>「スポーツ経営学」（山下秋二・富田幸博・畑 攻編集、大修館書店）</t>
    <phoneticPr fontId="2"/>
  </si>
  <si>
    <t>スポーツ史</t>
  </si>
  <si>
    <t>スポーツ学のルーツ          高橋幸一</t>
    <phoneticPr fontId="2"/>
  </si>
  <si>
    <t>スポーツと文明化 　ノルベルト・エリアスら</t>
    <phoneticPr fontId="2"/>
  </si>
  <si>
    <t>スポーツ史講義 　稲垣正浩ら</t>
    <phoneticPr fontId="2"/>
  </si>
  <si>
    <t>バスケットボール</t>
  </si>
  <si>
    <t>参考書：日本バスケットボール協会（2014）バスケットボール指導教本改訂版上巻．大修館書店</t>
    <phoneticPr fontId="2"/>
  </si>
  <si>
    <t>ダンス・舞踊論</t>
  </si>
  <si>
    <t>松本　奈緒(MATSUMOTO Naho)</t>
  </si>
  <si>
    <t>舞踊教育研究会編，「舞踊学講義」，大修館書店，1991年</t>
    <phoneticPr fontId="2"/>
  </si>
  <si>
    <t>日本学術会議文化人類学・民俗学研究連絡員会編，「舞踊と身体表現」，日本学術協力財団，2005年</t>
    <phoneticPr fontId="2"/>
  </si>
  <si>
    <t>ジェラルド・ジョナス著，山口順子訳「世界のダンス―民族の踊り，その歴史と文化」，大修館書店，2000年</t>
    <phoneticPr fontId="2"/>
  </si>
  <si>
    <t>保健体育科教育法Ａ</t>
  </si>
  <si>
    <t xml:space="preserve">テキスト：小学校学習指導要領解説―体育編―（文部科学省） </t>
  </si>
  <si>
    <t>参考図書：「生きる力」を育成する保健体育-身体活動を通した自己実現を目指して-(鈴木和弘編著、健学社)</t>
    <phoneticPr fontId="2"/>
  </si>
  <si>
    <t>保健体育の教材分析Ａ</t>
  </si>
  <si>
    <t>鈴木　和弘(SUZUKI Kazuhiro),佐々木　究(SASAKI Kyuu),長井　健二(NAGAI Kenji)</t>
  </si>
  <si>
    <t xml:space="preserve">中学校学習指導要領解説　保健体育編　（文部科学省） </t>
  </si>
  <si>
    <t>高等学校学習指導要領解説　保健体育編・体育編　（文部科学省）</t>
  </si>
  <si>
    <t>生物有機化学</t>
  </si>
  <si>
    <t>小酒井　貴晴(KOZAKAI Takaharu),加藤　良一(KATO Ryoichi)</t>
  </si>
  <si>
    <t>テキスト；マクマリー生物有機化学 基礎化学編（丸善）</t>
    <phoneticPr fontId="2"/>
  </si>
  <si>
    <t>○</t>
    <phoneticPr fontId="2"/>
  </si>
  <si>
    <t>マクマリー生物有機化学 有機化学編（丸善）</t>
    <phoneticPr fontId="2"/>
  </si>
  <si>
    <t>調理学</t>
  </si>
  <si>
    <t>テキスト：「調理学の基本」中嶋加代子編著　同文書院</t>
    <phoneticPr fontId="2"/>
  </si>
  <si>
    <t>×</t>
    <phoneticPr fontId="2"/>
  </si>
  <si>
    <t>参考書：「新版調理と理論」山崎清子、島田キミエ、渋川祥子、下村道子著 同文書院</t>
    <phoneticPr fontId="2"/>
  </si>
  <si>
    <t>「新訂調理科学－その理論と実際－」渋川祥子、杉山久仁子著 同文書院</t>
    <phoneticPr fontId="2"/>
  </si>
  <si>
    <t>基礎栄養学概論</t>
  </si>
  <si>
    <t>小酒井　貴晴(KOZAKAI Takaharu)</t>
  </si>
  <si>
    <t>テキスト；新食品・栄養科学シリーズ　基礎栄養学　西川編（化学同人）</t>
    <phoneticPr fontId="2"/>
  </si>
  <si>
    <t>×</t>
    <phoneticPr fontId="2"/>
  </si>
  <si>
    <t>マクマリー生物有機化学　生化学編（丸善）</t>
    <phoneticPr fontId="2"/>
  </si>
  <si>
    <t>食品学概論</t>
  </si>
  <si>
    <t>テキスト；スタンダード栄養・食物シリーズ５　食品学　―食品成分と機能性―（東京化学同人）</t>
    <phoneticPr fontId="2"/>
  </si>
  <si>
    <t>調理学実習</t>
  </si>
  <si>
    <t>大森　桂(OMORI Katsura),山岸　あづみ(YMAMGISHI Azumi)</t>
  </si>
  <si>
    <t>「これからの調理」新調理研究会　理工学社</t>
    <phoneticPr fontId="2"/>
  </si>
  <si>
    <t>「食品成分表」女子栄養大学</t>
    <phoneticPr fontId="2"/>
  </si>
  <si>
    <t>「食品成分表2015」女子栄養大学</t>
    <phoneticPr fontId="2"/>
  </si>
  <si>
    <t>「新訂調理科学－その理論と実際－」渋川祥子・杉山久仁子　同文書院</t>
    <phoneticPr fontId="2"/>
  </si>
  <si>
    <t>「調理学の基本第二版」中嶋加代子編著　同文書院</t>
    <phoneticPr fontId="2"/>
  </si>
  <si>
    <t>給食経営管理概論</t>
  </si>
  <si>
    <t>三原　法子(MIHARA Noriko)</t>
  </si>
  <si>
    <t>「給食経営管理論」石田裕美、冨田教代　医歯薬出版</t>
    <phoneticPr fontId="2"/>
  </si>
  <si>
    <t>厚生労働省策定「日本人の食事摂取基準2015年度版」　第一出版</t>
    <phoneticPr fontId="2"/>
  </si>
  <si>
    <t>「食品成分表5訂増補」 　香川　芳子　女子栄養大学</t>
    <phoneticPr fontId="2"/>
  </si>
  <si>
    <t>「衛生管理&amp;調理技術マニュアル」文部科学省スポーツ青少年局　学建書院</t>
    <phoneticPr fontId="2"/>
  </si>
  <si>
    <t>「給食施設のための献立作成マニュアル第8版」赤羽正之、飯樋洋二　医歯薬出版</t>
    <phoneticPr fontId="2"/>
  </si>
  <si>
    <t>「調理のためのベーシックデータ5訂増補」松本仲子　女子栄養大学</t>
    <phoneticPr fontId="2"/>
  </si>
  <si>
    <t>解剖生理学</t>
    <phoneticPr fontId="2"/>
  </si>
  <si>
    <t>冨樫　整(TOGASHI Hitoshi)</t>
  </si>
  <si>
    <t>【教科書】：解剖生理学　高野康夫編　化学同人</t>
    <phoneticPr fontId="2"/>
  </si>
  <si>
    <t>被服学概論</t>
  </si>
  <si>
    <t>髙木　直(TAKAGI Nao)</t>
  </si>
  <si>
    <t>参考書：大野静枝他『被服学』朝倉書房</t>
    <phoneticPr fontId="2"/>
  </si>
  <si>
    <t>中野刀子編『消費者のための被服学』学術図書出版</t>
    <phoneticPr fontId="2"/>
  </si>
  <si>
    <t>安喰功他『消費科学からみた被服材料学』三共出版</t>
    <phoneticPr fontId="2"/>
  </si>
  <si>
    <t>学校栄養教育論</t>
  </si>
  <si>
    <t>大森　桂(OMORI Katsura),八鍬　幸子(YAKUWA Sachiko)</t>
  </si>
  <si>
    <t>テキスト：「改訂栄養教諭論 理論と実際」 金田雅代編著 建帛社</t>
    <phoneticPr fontId="2"/>
  </si>
  <si>
    <t>栄養教育実習Ⅰ</t>
  </si>
  <si>
    <t>楠本　健二(KUSUMOTO Kenji),山岸　あづみ(YMAMGISHI Azumi)</t>
  </si>
  <si>
    <t>参考書：エキスパート管理栄養士養成シリーズ「公衆栄養学実習（第２版）」上田伸男（編） 化学同人</t>
    <phoneticPr fontId="2"/>
  </si>
  <si>
    <t>参考書：「エッセンシャル栄養教育論（第２版）」春木敏（編） 医歯薬出版</t>
    <phoneticPr fontId="2"/>
  </si>
  <si>
    <t>調理科学実験</t>
  </si>
  <si>
    <t>テキスト：「クッキングエクスペリメント4th Edition」四宮陽子（著）学建書院</t>
    <phoneticPr fontId="2"/>
  </si>
  <si>
    <t>基礎栄養学各論</t>
  </si>
  <si>
    <t>「健康・栄養系教科書シリーズ 基礎栄養学」灘本（編）化学同人</t>
    <phoneticPr fontId="2"/>
  </si>
  <si>
    <t>運動生理学</t>
  </si>
  <si>
    <t>テキスト：勝田　茂編著「入門運動生理学第3版」（杏林書院）</t>
    <phoneticPr fontId="2"/>
  </si>
  <si>
    <t>参考書：春日規克、竹倉宏明編著「改訂版運動生理学の基礎と発展」（フリースペース）</t>
    <phoneticPr fontId="2"/>
  </si>
  <si>
    <t>山本順一郎編「新ガイドライン準拠エキスパート管理栄養士養成シリーズ運動生理学第2版」（化学同人）</t>
    <phoneticPr fontId="2"/>
  </si>
  <si>
    <t>中里浩一、岡本孝信、須永美歌子編著「1から学ぶスポーツ生理学」（ナップ）</t>
    <phoneticPr fontId="2"/>
  </si>
  <si>
    <t>応用栄養学概論</t>
  </si>
  <si>
    <t>テキスト：「応用栄養学」南江堂</t>
    <phoneticPr fontId="2"/>
  </si>
  <si>
    <t>テキスト：「日本人の食事摂取基準（2015年版）」第一出版</t>
    <phoneticPr fontId="2"/>
  </si>
  <si>
    <t>臨床栄養学概論</t>
  </si>
  <si>
    <t>「トレーニングガイド栄養食事療法の実習」第9版本田佳代子編　医歯薬出版</t>
    <phoneticPr fontId="2"/>
  </si>
  <si>
    <t>「新臨床栄養学　栄養ケアマネジメント」本田佳代子編　医歯薬出版</t>
    <phoneticPr fontId="2"/>
  </si>
  <si>
    <t>「糖尿病食事療法のための食品交換表」日本糖尿病協会　文光堂出版</t>
    <phoneticPr fontId="2"/>
  </si>
  <si>
    <t>「食品成分表5訂増補」香川芳子　女子栄養大学</t>
    <phoneticPr fontId="2"/>
  </si>
  <si>
    <t>栄養教育実習Ⅱ</t>
  </si>
  <si>
    <t>参考書：「エッセンシャル栄養教育論第３版」春木敏編 医歯薬出版</t>
    <phoneticPr fontId="2"/>
  </si>
  <si>
    <t>住居計画学</t>
  </si>
  <si>
    <t>佐藤　慎也(SATO Shinya)</t>
  </si>
  <si>
    <t>テキスト：生活と住居　定行 まり子, 沖田 富美子</t>
    <phoneticPr fontId="2"/>
  </si>
  <si>
    <t>参考書　：豊かな住生活を考える 住居学 小澤紀美子編 彰国社</t>
    <phoneticPr fontId="2"/>
  </si>
  <si>
    <t>住まい方から住空間をデザインする―図説 住まいの計画 林知子著 彰国社</t>
    <phoneticPr fontId="2"/>
  </si>
  <si>
    <t>地域からの住まいづくり―住宅マスタープランを超えて 真島二郎編 ドメス出版</t>
    <phoneticPr fontId="2"/>
  </si>
  <si>
    <t>住まいと街の仕掛人 現代計画研究所</t>
    <phoneticPr fontId="2"/>
  </si>
  <si>
    <t>ヨーロッパの住居計画理論 Roderick J. Lawrence</t>
    <phoneticPr fontId="2"/>
  </si>
  <si>
    <t>×</t>
    <phoneticPr fontId="2"/>
  </si>
  <si>
    <t>鈴木 成文、団地再生まちづくり―建て替えずによみがえる団地・マンション・コミュニティ</t>
    <phoneticPr fontId="2"/>
  </si>
  <si>
    <t>コーポラティブハウスのつくり方―知りたい・住みたい・つくりたい</t>
    <phoneticPr fontId="2"/>
  </si>
  <si>
    <t>家庭科教育法Ａ</t>
  </si>
  <si>
    <t>中間美砂子，多々納道子編著『中学校高等学校家庭科指導法』建帛社</t>
    <phoneticPr fontId="2"/>
  </si>
  <si>
    <t>『技術・家庭　家庭分野』開隆堂</t>
    <phoneticPr fontId="2"/>
  </si>
  <si>
    <t>鶴田敦子・伊藤葉子編著『授業力ＵＰ家庭科の授業』日本標準</t>
    <phoneticPr fontId="2"/>
  </si>
  <si>
    <t>○</t>
    <phoneticPr fontId="2"/>
  </si>
  <si>
    <t>家庭の教材分析Ａ</t>
  </si>
  <si>
    <t>中間美砂子，多々納道子編著『中学校高等学校家庭科指導法』建帛社</t>
    <phoneticPr fontId="2"/>
  </si>
  <si>
    <t>○</t>
    <phoneticPr fontId="2"/>
  </si>
  <si>
    <t>文部科学省『中学校学習指導要領解説　技術・家庭編』</t>
    <phoneticPr fontId="2"/>
  </si>
  <si>
    <t>文部科学省『高等学校学習指導要領解説　家庭編』</t>
    <phoneticPr fontId="2"/>
  </si>
  <si>
    <t>http://www.mext.go.jp/a_menu/shotou/new-cs/youryou/1356249.htm</t>
    <phoneticPr fontId="2"/>
  </si>
  <si>
    <t>『技術・家庭　家庭分野』開隆堂</t>
    <phoneticPr fontId="2"/>
  </si>
  <si>
    <t>中間美砂子編著『家庭科への参加型アクション志向学習の導入』大修館書店</t>
    <phoneticPr fontId="2"/>
  </si>
  <si>
    <t>×</t>
    <phoneticPr fontId="2"/>
  </si>
  <si>
    <t>臨床栄養学各論</t>
  </si>
  <si>
    <t>トレーニングガイド「栄養食事療法の実習」第7版 本田佳子編 医歯薬出版</t>
    <phoneticPr fontId="2"/>
  </si>
  <si>
    <t>「臨床栄養学　第4巻」中村丁次、川島由紀子、加藤昌彦　医歯薬出版</t>
    <phoneticPr fontId="2"/>
  </si>
  <si>
    <t>「臨床栄養学　第5巻」中村丁次、川島由紀子、加藤昌彦　医歯薬出版</t>
    <phoneticPr fontId="2"/>
  </si>
  <si>
    <t>○</t>
    <phoneticPr fontId="2"/>
  </si>
  <si>
    <t>「食品成分表五訂」 香川 芳子 女子栄養大学</t>
    <phoneticPr fontId="2"/>
  </si>
  <si>
    <t>給食経営実習Ⅰ</t>
  </si>
  <si>
    <t>三原　法子(MIHARA Noriko),矢口　友理(YAGUCHI Yuri)</t>
  </si>
  <si>
    <t>厚生労働省策定「日本人の食事摂取基準2015年度版」　第一出版</t>
    <phoneticPr fontId="2"/>
  </si>
  <si>
    <t>「食品成分表5訂増補」 　香川　芳子　女子栄養大学</t>
    <phoneticPr fontId="2"/>
  </si>
  <si>
    <t>衛生管理&amp;調理技術マニュアル　文部科学省スポーツ青少年局　学建書院</t>
    <phoneticPr fontId="2"/>
  </si>
  <si>
    <t>「献立作成マニュアル第8版」赤羽正之、飯樋洋二　医歯薬出版</t>
    <phoneticPr fontId="2"/>
  </si>
  <si>
    <t>「調理のためのベーシックデータ5訂増補」松本仲子　女子栄養大学</t>
    <phoneticPr fontId="2"/>
  </si>
  <si>
    <t>食品衛生学</t>
  </si>
  <si>
    <t>参考書；原色食品衛生図鑑　第２版　著者細貝他　建帛社（あれば資料集として有意義である）</t>
    <phoneticPr fontId="2"/>
  </si>
  <si>
    <t>公衆衛生学</t>
  </si>
  <si>
    <t>＜テキスト＞柳川洋、箕輪眞澄編著：「社会・環境と健康　公衆衛生学　2015年版」、医歯薬出版株式会社</t>
    <phoneticPr fontId="2"/>
  </si>
  <si>
    <t>×</t>
    <phoneticPr fontId="2"/>
  </si>
  <si>
    <t>臨地実習Ⅰ</t>
  </si>
  <si>
    <t>栄養士過程実習ノート　熊沢昭子、医歯薬出版</t>
    <phoneticPr fontId="2"/>
  </si>
  <si>
    <t>生徒指導論（栄養教諭）</t>
  </si>
  <si>
    <t>［参考書］石隈俊紀 「学校心理学」 誠信書房</t>
    <phoneticPr fontId="2"/>
  </si>
  <si>
    <t>岸見一郎 「アドラー心理学入門」 ＫＫベストセラーズ（前半レポート課題図書）</t>
    <phoneticPr fontId="2"/>
  </si>
  <si>
    <t>柳平彬 「こう言えば良かったのか！」 ダイナミックセラーズ出版</t>
    <phoneticPr fontId="2"/>
  </si>
  <si>
    <t>教職実践演習（栄養教諭）</t>
  </si>
  <si>
    <t>楠本　健二(KUSUMOTO Kenji),大森　桂(OMORI Katsura),石垣　和恵(ISHIGAKI Kazue)他</t>
  </si>
  <si>
    <t>学校のアレルギー疾患に対する取り組みガイドライン（財団法人　日本学校保健会）</t>
    <phoneticPr fontId="2"/>
  </si>
  <si>
    <t>中学校学習指導要領解説（家庭編）</t>
    <phoneticPr fontId="2"/>
  </si>
  <si>
    <t>［参考書］高等学校学習指導要領解説（家庭編）</t>
    <phoneticPr fontId="2"/>
  </si>
  <si>
    <t>学校給食調理場における手洗いマニュアル</t>
    <phoneticPr fontId="2"/>
  </si>
  <si>
    <t>×</t>
    <phoneticPr fontId="2"/>
  </si>
  <si>
    <t>生活環境学序論</t>
  </si>
  <si>
    <t>小田　隆治(ODA Takaharu)</t>
  </si>
  <si>
    <t>小田隆治著『新定版　生物学と生命観』2013、培風館</t>
    <phoneticPr fontId="2"/>
  </si>
  <si>
    <t>基礎設計製図</t>
  </si>
  <si>
    <t>三辻　和弥(MITSUJI Kazuya),永井　康雄(NAGAI Yasuo)</t>
  </si>
  <si>
    <t>「建築設計演習　基礎編　建築デザインの製図法から簡単な設計まで」　彰国社（武者英二、永瀬克己）</t>
    <phoneticPr fontId="2"/>
  </si>
  <si>
    <t>「名作住宅で学ぶ建築製図」 学芸出版社</t>
    <phoneticPr fontId="2"/>
  </si>
  <si>
    <t>「ＪＩＳにもとづく標準製図法」（大西清著、理工学社）</t>
    <phoneticPr fontId="2"/>
  </si>
  <si>
    <t>「建築のしくみ」（安藤直見著、丸善）</t>
    <phoneticPr fontId="2"/>
  </si>
  <si>
    <t>物理学の世界</t>
  </si>
  <si>
    <t>津留　俊英(TSURU Toshihide)</t>
  </si>
  <si>
    <t>参考書:「高等学校　物理Ⅰ」数研出版</t>
    <phoneticPr fontId="2"/>
  </si>
  <si>
    <t>参考書:「高等学校　物理Ⅱ」数研出版</t>
    <phoneticPr fontId="2"/>
  </si>
  <si>
    <t>地圏環境科学</t>
  </si>
  <si>
    <t>大友　幸子(OHTOMO Yukiko)</t>
  </si>
  <si>
    <t>【テキスト】ニューステージ 地学図表 浜島書店ISBN4-8343-4007-4</t>
    <phoneticPr fontId="2"/>
  </si>
  <si>
    <t>生活環境生物学</t>
  </si>
  <si>
    <t>教科書：『新訂版　生物学と生命観』小田隆治著、培風館、2013</t>
    <phoneticPr fontId="2"/>
  </si>
  <si>
    <t>地球環境史</t>
  </si>
  <si>
    <t>川邉　孝幸(KAWABE Takayuki)</t>
  </si>
  <si>
    <t>テキスト：浜島書店「新版図説地学」</t>
    <phoneticPr fontId="2"/>
  </si>
  <si>
    <t>参考書：東海大学出版会「新版地学教育講座７『地球の歴史』」ISBN4486013077</t>
    <phoneticPr fontId="2"/>
  </si>
  <si>
    <t>図学</t>
  </si>
  <si>
    <t>テキスト：フランシス・D・K・チン（太田邦夫訳）『建築製図の基本と描きかた』、彰国社、ISBN4-395-05086-7</t>
    <phoneticPr fontId="2"/>
  </si>
  <si>
    <t>テキスト：フランシス・D・K・チン（太田邦夫訳）『建築製図の基本と描きかた』、彰国社、ISBN4-395-05086-7</t>
    <phoneticPr fontId="2"/>
  </si>
  <si>
    <t>デザイン木材加工</t>
  </si>
  <si>
    <t>河合　康則(KAWAI Yasunori)</t>
  </si>
  <si>
    <t>テキスト：「技術教育選書 木材加工の性質と加工」（山下晃功他、開隆堂）ISBN978-4-304-02005-6</t>
    <phoneticPr fontId="2"/>
  </si>
  <si>
    <t>木材によるものづくりデザイン実習</t>
  </si>
  <si>
    <t>「技術教育選書　木材加工の性質と加工」（山下晃功他、開隆堂）ISBN978-4-304-02005-6</t>
  </si>
  <si>
    <t>生活環境と栽培Ａ</t>
  </si>
  <si>
    <t>齋藤　博行(SAITO Hiroyuki)</t>
  </si>
  <si>
    <t>参考資料：図集「作物栽培の基礎知識」農文協</t>
    <phoneticPr fontId="2"/>
  </si>
  <si>
    <t>「学校園の観察実験便利帳」（日本農業教育学会編）農文協</t>
    <phoneticPr fontId="2"/>
  </si>
  <si>
    <t>○</t>
    <phoneticPr fontId="2"/>
  </si>
  <si>
    <t>日本建築史</t>
  </si>
  <si>
    <t>テキスト：『図説　建築の歴史　－西洋・日本・近代』西田雅嗣・矢ヶ崎善太郎　学芸出版社</t>
  </si>
  <si>
    <t>○</t>
    <phoneticPr fontId="2"/>
  </si>
  <si>
    <t>参考書：『日本建築史図集  新訂第二版』日本建築学会編　彰国社</t>
    <phoneticPr fontId="2"/>
  </si>
  <si>
    <t>参考書：『近代建築史図集  新訂版』日本建築学会編　彰国社</t>
    <phoneticPr fontId="2"/>
  </si>
  <si>
    <t>西洋建築史</t>
  </si>
  <si>
    <t>テキスト：『図説　建築の歴史　－西洋・日本・近代』西田雅嗣・矢ヶ崎善太郎　学芸出版社</t>
    <phoneticPr fontId="2"/>
  </si>
  <si>
    <t xml:space="preserve">参考書：『西洋建築史図集 三訂版』日本建築学会編　彰国社 </t>
    <phoneticPr fontId="2"/>
  </si>
  <si>
    <t>参考書：『近代建築史図集 新訂版』日本建築学会編　彰国社</t>
    <phoneticPr fontId="2"/>
  </si>
  <si>
    <t>建築・環境の法律</t>
  </si>
  <si>
    <t>安彦　和博(ABIKO Kazuhiro)</t>
  </si>
  <si>
    <t>テキスト：建築関係法令集（総合資格）他 基本建築基準法関係法令集であれば可</t>
    <phoneticPr fontId="2"/>
  </si>
  <si>
    <t>参考書：建築確認申請メモ(新日本法規出版)</t>
    <phoneticPr fontId="2"/>
  </si>
  <si>
    <t>建築一般構造</t>
  </si>
  <si>
    <t>三辻　和弥(MITSUJI Kazuya)</t>
  </si>
  <si>
    <t>参考書：空間 構造 物語 ストラクチュラル・デザインのゆくえ、斎藤公男、彰国社</t>
    <phoneticPr fontId="2"/>
  </si>
  <si>
    <t>測量学</t>
  </si>
  <si>
    <t>渡辺　農(WATANABE Atushi)</t>
  </si>
  <si>
    <t>教科書：測量（Ⅰ）基礎 長谷川博・大嶋太市・原田静夫 著 彰国社</t>
    <phoneticPr fontId="2"/>
  </si>
  <si>
    <t>×</t>
    <phoneticPr fontId="2"/>
  </si>
  <si>
    <t>測量学 小田部和司著 技法堂出版</t>
    <phoneticPr fontId="2"/>
  </si>
  <si>
    <t>情報基礎実習</t>
  </si>
  <si>
    <t>山本 広志 (YAMAMOTO Hiroshi)</t>
  </si>
  <si>
    <t>藤田広一 「基礎情報理論」 昭晃堂 (1969) ISBN 978-4-7856-3002-7</t>
    <phoneticPr fontId="2"/>
  </si>
  <si>
    <t>教育小六法</t>
    <phoneticPr fontId="2"/>
  </si>
  <si>
    <t>理科教育法Ａ</t>
  </si>
  <si>
    <t>鈴木　宏昭(SUZUKI Hiroaki),今村　哲史(IMAMURA Tetsunori)</t>
  </si>
  <si>
    <t>［テキスト］中学校学習指導要領解説 理科編（平成20年）大日本図書</t>
  </si>
  <si>
    <t>技術科教育法Ａ</t>
  </si>
  <si>
    <t>中学校学習指導要領解説 技術・家庭編(平成20年9月）</t>
    <phoneticPr fontId="2"/>
  </si>
  <si>
    <t>中学校技術・家庭科教科書 「技術分野」 開隆堂，ISBN4-304-08050-0</t>
    <phoneticPr fontId="2"/>
  </si>
  <si>
    <t>技術科教育総論，日本産業技術教育学会編集，ISBN4-9902395-0-4</t>
    <phoneticPr fontId="2"/>
  </si>
  <si>
    <t>技術科教育史，鈴木寿雄，開隆堂，ISBN978-4-304-02083-4</t>
    <phoneticPr fontId="2"/>
  </si>
  <si>
    <t>建築ＣＡＤ演習</t>
  </si>
  <si>
    <t>参考書：これからはじめるAutoCADの本、技術評論社</t>
    <phoneticPr fontId="2"/>
  </si>
  <si>
    <t>×</t>
    <phoneticPr fontId="2"/>
  </si>
  <si>
    <t>環境工学</t>
  </si>
  <si>
    <t>八十川　淳(YASOKAWA Jun)</t>
  </si>
  <si>
    <t>テキスト　初学者の建築講座 建築環境工学（市ヶ谷出版）倉渕隆</t>
    <phoneticPr fontId="2"/>
  </si>
  <si>
    <t>参考書　　住居環境用語辞典 木村 建一 著 彰国社</t>
    <phoneticPr fontId="2"/>
  </si>
  <si>
    <t>環境工学教科書 彰国社</t>
    <phoneticPr fontId="2"/>
  </si>
  <si>
    <t>給排水衛生設備学 初級編 紀谷文樹 監修 TOTO出版</t>
    <phoneticPr fontId="2"/>
  </si>
  <si>
    <t>建築環境のデザインと設備 藤井修二著 市ヶ谷出版社</t>
    <phoneticPr fontId="2"/>
  </si>
  <si>
    <t>建築設備学教科書 彰国社</t>
    <phoneticPr fontId="2"/>
  </si>
  <si>
    <t>コンパクト建築設計資料集成 住居 日本建築学会編 丸善</t>
    <phoneticPr fontId="2"/>
  </si>
  <si>
    <t xml:space="preserve">鈴木 成文　住まいの色彩計画200 アンナ・スターマー    </t>
    <phoneticPr fontId="2"/>
  </si>
  <si>
    <t>施設計画</t>
  </si>
  <si>
    <t>テキスト　コンパクト建築設計資料集成 丸善</t>
    <phoneticPr fontId="2"/>
  </si>
  <si>
    <t xml:space="preserve">参考書　　建築設計資料集成 (総合編) 丸善 </t>
    <phoneticPr fontId="2"/>
  </si>
  <si>
    <t>まちをリファインしよう―平成の大合併を考える 青木 茂 建築資料研究社 他</t>
    <phoneticPr fontId="2"/>
  </si>
  <si>
    <t>景観設計</t>
  </si>
  <si>
    <t>テキスト：まちづくり教科書シリーズ8 景観まちづくり 日本建築学会 編 発行 丸善　</t>
    <phoneticPr fontId="2"/>
  </si>
  <si>
    <t>参考書　：藤沢周平が愛した風景―庄内・海坂藩を訪ねる旅 祥伝社黄金文庫 山形新聞社　</t>
    <phoneticPr fontId="2"/>
  </si>
  <si>
    <t xml:space="preserve">街並みの美学 芦原義信 岩波現代文庫 </t>
    <phoneticPr fontId="2"/>
  </si>
  <si>
    <t>続・街並みの美学 芦原義信 岩波現代文庫　</t>
    <phoneticPr fontId="2"/>
  </si>
  <si>
    <t>路地からのまちづくり 西村幸夫 学芸出版社　</t>
    <phoneticPr fontId="2"/>
  </si>
  <si>
    <t>GROUNDSCAPE 篠原修の風景デザイン 東京大学景観研究室 鹿島出版会 　</t>
    <phoneticPr fontId="2"/>
  </si>
  <si>
    <t>景観法と景観まちづくり 日本建築学会 学芸出版社</t>
    <phoneticPr fontId="2"/>
  </si>
  <si>
    <t>構造と力学</t>
  </si>
  <si>
    <t>建築構造力学 I 阪口理、須賀好富、窪田敏行、学芸出版社</t>
    <phoneticPr fontId="2"/>
  </si>
  <si>
    <t>建築構造力学 II 阪口理、須賀好富、窪田敏行、学芸出版社</t>
    <phoneticPr fontId="2"/>
  </si>
  <si>
    <t>最新建築構造設計入門　和田章、古谷勉、実教出版</t>
    <phoneticPr fontId="2"/>
  </si>
  <si>
    <t>耐震構造</t>
  </si>
  <si>
    <t>建築構造力学II　阪口理、須賀好富、窪田敏行、学芸出版社</t>
    <phoneticPr fontId="2"/>
  </si>
  <si>
    <t>最新建築構造設計入門、和田章、古谷勉、実教出版</t>
    <phoneticPr fontId="2"/>
  </si>
  <si>
    <t>建築材料学実験</t>
  </si>
  <si>
    <t>建築材料実験用教材、日本建築学会</t>
    <phoneticPr fontId="2"/>
  </si>
  <si>
    <t>機械システム工学</t>
  </si>
  <si>
    <t>瀬尾　和哉(SEO Kazuya)</t>
  </si>
  <si>
    <t>参考書：P.G.Hewitt: Conceptual Phusics (ISBN 0-321-00971-1), Addison-Wesley, 1997</t>
    <phoneticPr fontId="2"/>
  </si>
  <si>
    <t>電気工学</t>
  </si>
  <si>
    <t>参考書：電気回路、鎌倉友男、上芳夫、渡辺好明、培風館、ISBN4-563-03663-3</t>
    <phoneticPr fontId="2"/>
  </si>
  <si>
    <t>建築設計製図Ⅰ</t>
  </si>
  <si>
    <t>永井　康雄(NAGAI Yasuo),三辻　和弥(MITSUZI Kazuya)</t>
  </si>
  <si>
    <t>参考書：コンパクト建築設計資料集成 日本建築学会 丸善</t>
    <phoneticPr fontId="2"/>
  </si>
  <si>
    <t>テキスト：安藤直見、柴田晃宏、比護結子 『建築のしくみ』、丸善、ISBN978-4-621-07961-4</t>
    <phoneticPr fontId="2"/>
  </si>
  <si>
    <t>参考書：武者英二　永瀬克己　『建築デザインの製図法から簡単な設計まで』彰国社</t>
    <phoneticPr fontId="2"/>
  </si>
  <si>
    <t>インテリアデザイン論</t>
  </si>
  <si>
    <t>参考書：三輪正弘『インテリアデザインとは何か』（SD選書198）鹿島出版会</t>
    <phoneticPr fontId="2"/>
  </si>
  <si>
    <t>内田繁『インテリアと日本人』晶文社</t>
    <phoneticPr fontId="2"/>
  </si>
  <si>
    <t>和田浩一『世界で一番やさしいインテリア』エクスナレッジ</t>
    <phoneticPr fontId="2"/>
  </si>
  <si>
    <t>西岡常一 著 ; 塩野米松聞き書き『木のいのち木のこころ（天）』草思社</t>
    <phoneticPr fontId="2"/>
  </si>
  <si>
    <t>住環境論</t>
  </si>
  <si>
    <t>テキスト　住環境　評価方法と理論　浅見泰司</t>
    <phoneticPr fontId="2"/>
  </si>
  <si>
    <t>参考書　　発展する地域 衰退する地域: 地域が自立するための経済学　ジェイン ジェイコブズ 　</t>
    <phoneticPr fontId="2"/>
  </si>
  <si>
    <t>○</t>
    <phoneticPr fontId="2"/>
  </si>
  <si>
    <t>図解 エコハウス 竹内昌義 森みわ　</t>
    <phoneticPr fontId="2"/>
  </si>
  <si>
    <t>コミュニティデザイン―人がつながるしくみをつくる 山崎 亮　</t>
    <phoneticPr fontId="2"/>
  </si>
  <si>
    <t>なぜイタリアの村は美しく元気なのか: 市民のスロー志向に応えた農村の選択 宗田 好史</t>
    <phoneticPr fontId="2"/>
  </si>
  <si>
    <t xml:space="preserve">地域再生―逆境から生まれる新たな試み 香坂 玲  </t>
    <phoneticPr fontId="2"/>
  </si>
  <si>
    <t>第3の住まい-コレクティブハウジングのすべて-小谷部 育子</t>
    <phoneticPr fontId="2"/>
  </si>
  <si>
    <t>現代物理学</t>
  </si>
  <si>
    <t>参考書:伊藤敏雄著「な～るほど！の現代物理」学術図書</t>
    <phoneticPr fontId="2"/>
  </si>
  <si>
    <t>環境地質学</t>
  </si>
  <si>
    <t>参考書：『地球の歴史』（地学団体研究会編，東海大学出版会）</t>
    <phoneticPr fontId="2"/>
  </si>
  <si>
    <t>『層序学と堆積学の基礎』（ウィリアム J.フリッツ，ジョニー N.ムーア著 原田憲一訳，愛智出版）</t>
    <phoneticPr fontId="2"/>
  </si>
  <si>
    <t>『Basics of Physical Stratigraphy and Sedimentology』(William J. Fritz and Johnnie N.Moore, John Wiely &amp;amp; Sons, Inc., New York)</t>
    <phoneticPr fontId="2"/>
  </si>
  <si>
    <t>×</t>
    <phoneticPr fontId="2"/>
  </si>
  <si>
    <t>地圏物質科学</t>
  </si>
  <si>
    <t>堀 秀道著 楽しい鉱物学 基礎知識から鑑定まで （草思社，1990）</t>
    <rPh sb="6" eb="7">
      <t>タノ</t>
    </rPh>
    <phoneticPr fontId="2"/>
  </si>
  <si>
    <t>○</t>
    <phoneticPr fontId="2"/>
  </si>
  <si>
    <t>岡村 聡ほか著，岩石と地下資源 -新版地学教育講座4-（東海大学出版会，1995）</t>
    <phoneticPr fontId="2"/>
  </si>
  <si>
    <t>環境変動論</t>
  </si>
  <si>
    <t>参考図書：貝塚ほか，写真と図で見る地形学．東大出版会</t>
    <phoneticPr fontId="2"/>
  </si>
  <si>
    <t>貝塚爽平著，発達史地形学，東大出版会，ISBN4130607200</t>
    <phoneticPr fontId="2"/>
  </si>
  <si>
    <t>地圏環境科学実験Ｂ</t>
  </si>
  <si>
    <t>山形県 : 地学のガイド　コロナ社</t>
    <phoneticPr fontId="2"/>
  </si>
  <si>
    <t>ニューステージ 地学図表 浜島書店</t>
    <phoneticPr fontId="2"/>
  </si>
  <si>
    <t>○</t>
    <phoneticPr fontId="2"/>
  </si>
  <si>
    <t>加藤碵一（2006）宮沢賢治の地的世界．愛智出版</t>
    <phoneticPr fontId="2"/>
  </si>
  <si>
    <t>地形・表層地質災害論演習Ａ</t>
  </si>
  <si>
    <t>参考書：井上公夫,""建設技術者のための土砂災害の地形判読実例問題 中・上級編""，古今書院</t>
    <phoneticPr fontId="2"/>
  </si>
  <si>
    <t>環境地質学実習Ｂ</t>
  </si>
  <si>
    <t>大友　幸子(OHTOMO Yukiko),川邉　孝幸(KAWABE Takayuki)</t>
  </si>
  <si>
    <t xml:space="preserve">植村 武・山田哲雄編，日本の地質4 中部地方 I（共立出版，1988） </t>
    <phoneticPr fontId="2"/>
  </si>
  <si>
    <t xml:space="preserve">河内ほか著，地域地質研究報告 ５万分の一図幅 市野瀬地域の地質（地質調査所，1983） </t>
    <phoneticPr fontId="2"/>
  </si>
  <si>
    <t xml:space="preserve">牧本ほか著，地域地質研究報告 5万分の一図幅 高遠地域の地質（地質調査所，1996） </t>
    <phoneticPr fontId="2"/>
  </si>
  <si>
    <t xml:space="preserve">フォッサマグナミュージアム，よくわかるフォッサマグナとひすい(2004) </t>
    <phoneticPr fontId="2"/>
  </si>
  <si>
    <t>高木秀雄，中央構造線とマイロナイト，大鹿村中央構造線博物館(1993)</t>
    <phoneticPr fontId="2"/>
  </si>
  <si>
    <t>物理学実験</t>
  </si>
  <si>
    <t>参考書:平田森三編 大学実習 基礎物理学実験（裳華房、1976）</t>
    <phoneticPr fontId="2"/>
  </si>
  <si>
    <t>化学実験</t>
  </si>
  <si>
    <t>石井　実(Minoru ISHII)</t>
  </si>
  <si>
    <t xml:space="preserve">無機化学実験：テキスト　無機半微量分析 第二版（松浦‐松川‐栗村 著, 東京化学同人） </t>
    <phoneticPr fontId="2"/>
  </si>
  <si>
    <t>生物学野外実習</t>
  </si>
  <si>
    <t>石井　実(ISHII Minoru),竹原　明秀(TAKEHARA Akihide)</t>
  </si>
  <si>
    <t>『群落の分布と環境 植物生態学講座１』石塚和雄 編、朝倉書店、1977年</t>
    <phoneticPr fontId="2"/>
  </si>
  <si>
    <t>『群落の遷移とその機構 植物生態学講座４』沼田真 編、朝倉書店、1977年</t>
    <phoneticPr fontId="2"/>
  </si>
  <si>
    <t>理科教育法Ｂ</t>
  </si>
  <si>
    <t>大高泉編著(2013)「新しい学びを拓く理科 －授業の理論と実践（中学・高等学校編）－」、ミネルバ書房　</t>
    <phoneticPr fontId="2"/>
  </si>
  <si>
    <t>技術科教育法Ｂ</t>
  </si>
  <si>
    <t>MINERVA ＨＤＤ技術科教育指導法講座，ニチブン</t>
    <phoneticPr fontId="2"/>
  </si>
  <si>
    <t>工業科教育法</t>
  </si>
  <si>
    <t>文部科学省：高等学校学習指導要領解説 工業編</t>
    <phoneticPr fontId="2"/>
  </si>
  <si>
    <t>工業高校教科書，工業028「工業技術基礎」実教出版，編集：山下省蔵，2003</t>
    <phoneticPr fontId="2"/>
  </si>
  <si>
    <t>理科（物理学）の教材分析</t>
  </si>
  <si>
    <t>中学校理科教科書 1分野上</t>
    <phoneticPr fontId="2"/>
  </si>
  <si>
    <t>http://klibs1.kj.yamagata-u.ac.jp/mylimedio/search/search.do?target=local&amp;lang=ja&amp;keyword=%e4%b8%ad%e5%ad%a6%e6%a0%a1%20%e7%90%86%e7%a7%91%201%e5%88%86%e9%87%8e</t>
    <phoneticPr fontId="2"/>
  </si>
  <si>
    <t>中学校理科教科書 1分野下</t>
    <phoneticPr fontId="2"/>
  </si>
  <si>
    <t>http://klibs1.kj.yamagata-u.ac.jp/mylimedio/search/search.do?target=local&amp;lang=ja&amp;keyword=%e4%b8%ad%e5%ad%a6%e6%a0%a1%20%e7%90%86%e7%a7%91%201%e5%88%86%e9%87%8e</t>
    <phoneticPr fontId="2"/>
  </si>
  <si>
    <t>理科（化学）の教材分析</t>
  </si>
  <si>
    <t>参考書：小学校学習指導要領解説</t>
    <phoneticPr fontId="2"/>
  </si>
  <si>
    <t>中学校学習指導要領解説（理科）</t>
    <phoneticPr fontId="2"/>
  </si>
  <si>
    <t>高等学校学習指導要領解説（理科）</t>
    <phoneticPr fontId="2"/>
  </si>
  <si>
    <t>理科（地学）の教材分析</t>
  </si>
  <si>
    <t>［参考書］教育小六法</t>
    <phoneticPr fontId="2"/>
  </si>
  <si>
    <t>技術の教材分析Ａ</t>
  </si>
  <si>
    <t>永井　康雄(NAGAI Yasuo),河合　康則(KAWAI Yasunori)</t>
  </si>
  <si>
    <t>参考書：中学校学習指導要領解説 技術・家庭編</t>
    <phoneticPr fontId="2"/>
  </si>
  <si>
    <t>参考書：近藤豊『古建築の細部意匠』大河出版</t>
    <phoneticPr fontId="2"/>
  </si>
  <si>
    <t>参考書：中学校技術・家庭教科書技術分野 開隆堂出版</t>
    <phoneticPr fontId="2"/>
  </si>
  <si>
    <t>技術の教材分析Ｂ</t>
  </si>
  <si>
    <t>参考資料：中学校教科書「技術・家庭 技術分野 開隆堂，ISBN978-4-304-08050-0</t>
    <phoneticPr fontId="2"/>
  </si>
  <si>
    <t>「技術教育選書 木材加工の性質と加工」（山下晃功他、開隆堂）ISBN978-4-304-02005-6</t>
    <phoneticPr fontId="2"/>
  </si>
  <si>
    <t>工業の教材分析</t>
  </si>
  <si>
    <t>参考書：高等学校用「インテリア計画，文部科学省，実教出版，工業045」</t>
    <phoneticPr fontId="2"/>
  </si>
  <si>
    <t>「高等学校職業教科指導資料 課題研究の指導」 文部省 MESC1-9222</t>
    <phoneticPr fontId="2"/>
  </si>
  <si>
    <t>生活環境と職業指導</t>
  </si>
  <si>
    <t>進路指導・キャリア教育論，改訂版，坂本昭　著，中川書店，ISBN　978-4-931363-53-3</t>
    <phoneticPr fontId="2"/>
  </si>
  <si>
    <t>高等学校キャリア教育の手引き，文部科学省，教育出版，ISBN978-4-316-30058-0，教育出版</t>
    <phoneticPr fontId="2"/>
  </si>
  <si>
    <t>電気工学・同演習</t>
  </si>
  <si>
    <t>平山博、大附辰夫 「電気回路論」 電気学会 (2002) ISBN 978-4-88686-236-5</t>
    <phoneticPr fontId="2"/>
  </si>
  <si>
    <t>デジタル回路</t>
  </si>
  <si>
    <t>赤堀寛、速水治夫「基礎から学べる論理回路」森北出版 ISBN 978-4-627-82761-X</t>
    <phoneticPr fontId="2"/>
  </si>
  <si>
    <t>通信工学</t>
  </si>
  <si>
    <t>藤田広一 「基礎情報理論」 昭晃堂 (1969) ISBN 978-4-7856-3002-7</t>
    <phoneticPr fontId="2"/>
  </si>
  <si>
    <t>建築設備</t>
  </si>
  <si>
    <t>テキスト　イラストでわかる建築設備（ナツメ社）山田信亮ほか</t>
    <phoneticPr fontId="2"/>
  </si>
  <si>
    <t>参考書　　図解 空調設備の基礎（ナツメ社）山田信亮ほか</t>
    <phoneticPr fontId="2"/>
  </si>
  <si>
    <t>建築設備学教科書（彰国社）</t>
    <phoneticPr fontId="2"/>
  </si>
  <si>
    <t>地盤工学</t>
  </si>
  <si>
    <t>地盤工学、桑原文夫、森北出版</t>
    <phoneticPr fontId="2"/>
  </si>
  <si>
    <t>建築基礎構造、大崎順彦、技報堂出版</t>
    <phoneticPr fontId="2"/>
  </si>
  <si>
    <t>×</t>
    <phoneticPr fontId="2"/>
  </si>
  <si>
    <t>都市・地域計画</t>
  </si>
  <si>
    <t>テキスト　まちづくり教科書６ まちづくり学習 丸善</t>
    <phoneticPr fontId="2"/>
  </si>
  <si>
    <t>参考書　まちづくりの新潮流―コンパクトシティ/ニューアーバニズム/アーバンビレッジ 彰国社 　</t>
    <phoneticPr fontId="2"/>
  </si>
  <si>
    <t xml:space="preserve">持続可能な都市―欧米の試みから何を学ぶか 福川 裕一 ほか 岩波書店 </t>
    <phoneticPr fontId="2"/>
  </si>
  <si>
    <t xml:space="preserve">次世代のアメリカの都市づくり―ニューアーバニズムの手法 ピーター カルソープ 学芸出版社 </t>
    <phoneticPr fontId="2"/>
  </si>
  <si>
    <t xml:space="preserve">都市田園計画の展望―「間にある都市」の思想 トマス ジーバーツ学芸出版社 </t>
    <phoneticPr fontId="2"/>
  </si>
  <si>
    <t>概説 まちづくり三法の見直し―都市計画法・中心市街地活性化法の改正 ぎょうせいほか</t>
    <phoneticPr fontId="2"/>
  </si>
  <si>
    <t>環境英語入門</t>
  </si>
  <si>
    <t>テキスト：染矢正一 著/ Fred Ferrasci 著/ Paul Murray 著  ヘルス・アンド・エコロジー Health and Ecology  判型B5判  ページ数72頁  課数全14課  定価1,785円（本体1,700円＋税）   ISBN 978-4-384-33386-2 C1082   発行日2008/02/20</t>
    <phoneticPr fontId="2"/>
  </si>
  <si>
    <t>環境地質学実習Ｃ</t>
  </si>
  <si>
    <t>「新版 地質調査法」山内靖喜・三梨 昂著 地学団体研究会ほか</t>
    <phoneticPr fontId="2"/>
  </si>
  <si>
    <t>基礎地質図学（作図と読図） 大杉徴・坂幸恭・高木秀雄 著 前野書店</t>
    <phoneticPr fontId="2"/>
  </si>
  <si>
    <t>偏光顕微鏡と岩石鉱物 第２版　黒田吉益・諏訪兼位著 共立出版</t>
    <phoneticPr fontId="2"/>
  </si>
  <si>
    <t>社会科学方法論</t>
  </si>
  <si>
    <t>テキスト(1)：久米郁男(2013)『原因を推論する』有斐閣</t>
    <phoneticPr fontId="2"/>
  </si>
  <si>
    <t>テキスト：轟亮・杉野勇編(2013)『入門・社会調査法[第2版]』法律文化社</t>
    <phoneticPr fontId="2"/>
  </si>
  <si>
    <t>解析学Ⅰ</t>
  </si>
  <si>
    <t>坂口　隆之(SAKAGUCHI Takayuki)</t>
  </si>
  <si>
    <t>テキスト：神永正博・藤田育嗣『計算力をつける微分積分』第3版，内田老鶴圃，2011</t>
    <rPh sb="27" eb="28">
      <t>ダイ</t>
    </rPh>
    <rPh sb="29" eb="30">
      <t>ハン</t>
    </rPh>
    <phoneticPr fontId="2"/>
  </si>
  <si>
    <t>代数学Ⅰ</t>
  </si>
  <si>
    <t>三枝崎　剛(MIEZAKI Tsuyoshi)</t>
  </si>
  <si>
    <t>三宅敏恒（著）「線形代数学―初歩からジョルダン標準形へ」培風館</t>
    <phoneticPr fontId="2"/>
  </si>
  <si>
    <t>プログラミング</t>
  </si>
  <si>
    <t>中西　正樹(NAKANISHI Masaki)</t>
  </si>
  <si>
    <t>高橋 麻奈 著 「やさしいＣ＋＋ 第４版」 ソフトバンククリエイティブ</t>
    <phoneticPr fontId="2"/>
  </si>
  <si>
    <t>×</t>
    <phoneticPr fontId="2"/>
  </si>
  <si>
    <t>柴田望洋 著「明解Ｃ＋＋」ソフトバンククリエイティブ</t>
    <phoneticPr fontId="2"/>
  </si>
  <si>
    <t>塚越一雄 著「決定版はじめてのＣ＋＋」技術評論社</t>
    <phoneticPr fontId="2"/>
  </si>
  <si>
    <t>計量政治分析</t>
  </si>
  <si>
    <t>テキスト：増山幹高・山田真裕(2004)『計量政治分析入門』東京大学出版会</t>
    <phoneticPr fontId="2"/>
  </si>
  <si>
    <t>参考書：浅野 正彦・矢内 勇生(2013)『Stataによる計量政治学』オーム社</t>
    <phoneticPr fontId="2"/>
  </si>
  <si>
    <t>松田憲忠・竹田憲史編(2012)『社会科学のための計量分析入門』ミネルヴァ書房</t>
    <phoneticPr fontId="2"/>
  </si>
  <si>
    <t>久米郁男(2013)『原因を推論する：政治分析方法論のすすめ』有斐閣</t>
    <phoneticPr fontId="2"/>
  </si>
  <si>
    <t>社会現象の数理分析</t>
  </si>
  <si>
    <t>テキスト：佐藤嘉倫.2008.『ゲーム理論』新曜社</t>
    <phoneticPr fontId="2"/>
  </si>
  <si>
    <t>社会調査法</t>
  </si>
  <si>
    <t>テキスト：原純輔・海野道郎，2004，『社会調査演習 第2版』東京大学出版会</t>
    <phoneticPr fontId="2"/>
  </si>
  <si>
    <t>参考書：杉野勇・轟亮,2010,『入門 社会調査法』法律文化社</t>
    <phoneticPr fontId="2"/>
  </si>
  <si>
    <t>参考書：大谷信介他,2005,『社会調査へのアプローチ――論理と方法 第2版』ミネルヴァ書房</t>
    <phoneticPr fontId="2"/>
  </si>
  <si>
    <t>解析学Ａ</t>
    <phoneticPr fontId="2"/>
  </si>
  <si>
    <t>篠原　英裕(Shinohara Hidehiro)</t>
  </si>
  <si>
    <t>「複素解析」谷口健二、時弘哲治著 裳華房（2013年）ISBN978-4-7853-1559-7 \2,200円＋税</t>
    <rPh sb="3" eb="5">
      <t>カイセキ</t>
    </rPh>
    <phoneticPr fontId="2"/>
  </si>
  <si>
    <t>代数学Ａ</t>
  </si>
  <si>
    <t>中島匠一（著）「代数と数論の基礎」（共立出版）</t>
    <phoneticPr fontId="2"/>
  </si>
  <si>
    <t>加藤明史（著）「親切な代数学演習」（現代数学社）</t>
    <phoneticPr fontId="2"/>
  </si>
  <si>
    <t>金子晃（著）「応用代数講義」（サイエンス社）</t>
    <phoneticPr fontId="2"/>
  </si>
  <si>
    <t>桂利行（著）「代数学Ⅰ 群と環」（東京大学出版会）</t>
    <phoneticPr fontId="2"/>
  </si>
  <si>
    <t>確率論</t>
  </si>
  <si>
    <t>テキスト：藪友良『入門　実践する統計学』東洋経済新報社，2012</t>
  </si>
  <si>
    <t>統計学</t>
  </si>
  <si>
    <t>テキスト：藪友良『入門　実践する統計学』東洋経済新報社，2012</t>
    <phoneticPr fontId="2"/>
  </si>
  <si>
    <t>データ構造とアルゴリズム</t>
  </si>
  <si>
    <t>藤原暁宏 著「情報工学レクチャーシリーズ アルゴリズムとデータ構造」森北出版</t>
    <phoneticPr fontId="2"/>
  </si>
  <si>
    <t>湯田幸八，伊原充博 著「アルゴリズムとデータ構造」コロナ社</t>
    <phoneticPr fontId="2"/>
  </si>
  <si>
    <t>応用システム解析</t>
  </si>
  <si>
    <t>参考書：E.クライツィグ著 技術者のための高等数学３ フーリエ解析と偏微分方程式 培風館</t>
    <phoneticPr fontId="2"/>
  </si>
  <si>
    <t>コンピュータアーキテクチュア</t>
  </si>
  <si>
    <t>沈　紅(SHEN Hong)</t>
  </si>
  <si>
    <t>テキスト：「計算機工学の基礎」重井芳治著 近代科学社</t>
    <phoneticPr fontId="2"/>
  </si>
  <si>
    <t>参考書：「コンピュータ概論」都倉信樹著 岩波書店</t>
    <phoneticPr fontId="2"/>
  </si>
  <si>
    <t>離散数学Ａ</t>
  </si>
  <si>
    <t>佐久間　雅(SAKUMA Tadashi)</t>
  </si>
  <si>
    <t>参考書：松原・大島・藤田 他著「IT Text 離散数学」オーム社</t>
    <phoneticPr fontId="2"/>
  </si>
  <si>
    <t>参考書：榎本彦衛 著 「情報数学入門」新曜社</t>
    <phoneticPr fontId="2"/>
  </si>
  <si>
    <t>参考書：斎藤伸自・西関隆夫・千葉則茂 著 「離散数学」朝倉書店</t>
    <phoneticPr fontId="2"/>
  </si>
  <si>
    <t>参考書：田中尚夫 著 「計算論理入門」裳華房</t>
    <phoneticPr fontId="2"/>
  </si>
  <si>
    <t>離散数学Ｂ</t>
  </si>
  <si>
    <t>参考書：R. ディーステル 著「グラフ理論」シュプリンガー・フェアラーク東京</t>
  </si>
  <si>
    <t>参考書：R.J.ウィルソン 著「グラフ理論入門」近代数学社</t>
    <phoneticPr fontId="2"/>
  </si>
  <si>
    <t>情報理論</t>
  </si>
  <si>
    <t>テキスト：三木成彦，吉川英機 著「情報理論」コロナ社</t>
    <phoneticPr fontId="2"/>
  </si>
  <si>
    <t>数理計画法</t>
  </si>
  <si>
    <t>テキスト：一森 哲男 著「数理計画法」共立出版株式会社</t>
    <phoneticPr fontId="2"/>
  </si>
  <si>
    <t>参考書：田村 明久・村松 正和 著「最適化法」共立出版株式会社</t>
    <phoneticPr fontId="2"/>
  </si>
  <si>
    <t>参考書：今野 浩 著「線形計画法」日科技連</t>
    <phoneticPr fontId="2"/>
  </si>
  <si>
    <t>参考書：並木 誠 著「線形計画法」朝倉書店</t>
    <phoneticPr fontId="2"/>
  </si>
  <si>
    <t>計算科学Ａ</t>
  </si>
  <si>
    <t>野々山　信二(NONOYAMA Shinji)</t>
  </si>
  <si>
    <t>テキスト：The UNIX Super Text（技術評論社）</t>
    <phoneticPr fontId="2"/>
  </si>
  <si>
    <t>計算科学Ｂ</t>
  </si>
  <si>
    <t>参考書：はじめてのC++（技術評論社）</t>
    <phoneticPr fontId="2"/>
  </si>
  <si>
    <t>参考書：マトリクスの数値計算（オーム社）</t>
    <phoneticPr fontId="2"/>
  </si>
  <si>
    <t>カオスの数理と応用</t>
  </si>
  <si>
    <t>複雑系【ミッチェルワールドロップ著】（新潮社）</t>
    <phoneticPr fontId="2"/>
  </si>
  <si>
    <t>複雑さを科学する【米澤富美子著】（岩波）</t>
    <phoneticPr fontId="2"/>
  </si>
  <si>
    <t>図形雑学 複雑系【今野紀雄著】（ナツメ社）</t>
    <phoneticPr fontId="2"/>
  </si>
  <si>
    <t>カオス入門【長島弘幸・馬場良和著】（培風館）</t>
    <phoneticPr fontId="2"/>
  </si>
  <si>
    <t>複雑系がひらく世界【合原一幸編】（日系サイエンス）</t>
    <phoneticPr fontId="2"/>
  </si>
  <si>
    <t>5,8</t>
    <phoneticPr fontId="2"/>
  </si>
  <si>
    <t>流体力学</t>
  </si>
  <si>
    <t>参考書：流体の力学、安藤常世 著、培風館</t>
    <phoneticPr fontId="2"/>
  </si>
  <si>
    <t>参考書：図解流体力学の学び方、清水正之 著、オーム社</t>
    <phoneticPr fontId="2"/>
  </si>
  <si>
    <t>計算理論Ａ</t>
  </si>
  <si>
    <t>参考書：J.ホップクロフト,R.モトワニ,J.ウルマン 著「オートマトン 言語理論 計算論II(第２版)」サイエンス社</t>
    <phoneticPr fontId="2"/>
  </si>
  <si>
    <t>参考書：マイケル・シプサ 著『オートマトンと言語(計算理論の基礎:1)』、渡辺 治 他訳、共立出版</t>
    <phoneticPr fontId="2"/>
  </si>
  <si>
    <t>参考書：マイケル・シプサ 著『計算理論の基礎』、渡辺 治 他訳、共立出版</t>
    <phoneticPr fontId="2"/>
  </si>
  <si>
    <t>参考書：マイケル・シプサ 著『複雑さの理論(計算理論の基礎:3)』、渡辺 治 他訳、共立出版</t>
    <phoneticPr fontId="2"/>
  </si>
  <si>
    <t>参考書：松原・大島・藤田 他著「IT Text 離散数学」オーム社 など</t>
    <phoneticPr fontId="2"/>
  </si>
  <si>
    <t>言語理論</t>
  </si>
  <si>
    <t>参考書：都倉信樹 著「オートマトンと形式言語」昭晃堂</t>
    <phoneticPr fontId="2"/>
  </si>
  <si>
    <t>参考書：守屋悦朗 著「形式言語とオートマトン」サイエンス社</t>
    <phoneticPr fontId="2"/>
  </si>
  <si>
    <t>数学の教材分析Ａ</t>
  </si>
  <si>
    <t xml:space="preserve">文部科学省 「中学校学習指導要領解説 数学編」 </t>
  </si>
  <si>
    <t>文部科学省 「高等学校学習指導要領解説 数学編 理数編」</t>
  </si>
  <si>
    <t>論理設計</t>
  </si>
  <si>
    <t>柴山潔 著「コンピュータサイエンスで学ぶ論理回路とその設計」近代科学社</t>
    <phoneticPr fontId="2"/>
  </si>
  <si>
    <t>量子物理学</t>
  </si>
  <si>
    <t>テキスト：単位が取れる量子力学ノート（橋元淳一郎）</t>
    <phoneticPr fontId="2"/>
  </si>
  <si>
    <t>参考書：初等量子力学（原島鮮）</t>
    <phoneticPr fontId="2"/>
  </si>
  <si>
    <t>差分法による数値解析</t>
  </si>
  <si>
    <t>参考書：偏微分方程式の差分解法（ISBN4-13-062901-8）</t>
    <phoneticPr fontId="2"/>
  </si>
  <si>
    <t>代数学Ｃ</t>
  </si>
  <si>
    <t>桂利行著「代数学Ⅱ 環上の加群」（東京大学出版会）</t>
    <phoneticPr fontId="2"/>
  </si>
  <si>
    <t>桂利行著「代数学Ⅲ 体とガロア理論」（東京大学出版会）</t>
    <phoneticPr fontId="2"/>
  </si>
  <si>
    <t>数学科教育法Ａ</t>
  </si>
  <si>
    <t>大澤　弘典(OSAWA Hironori)</t>
  </si>
  <si>
    <t>参考書：中学校学習指導要領解説（数学編）</t>
  </si>
  <si>
    <t>芸術</t>
  </si>
  <si>
    <t>河野　芳春(KOHNO Yosiharu)</t>
  </si>
  <si>
    <t>参考書：ユーディ・メニューイン著「音楽　人間　文明」（白水社）</t>
    <phoneticPr fontId="2"/>
  </si>
  <si>
    <t>参考書：コレドール著「カザルスとの対話」（白水社）</t>
    <phoneticPr fontId="2"/>
  </si>
  <si>
    <t>参考書：霜山徳爾著「人間の詩と真実」（中公新書）</t>
    <phoneticPr fontId="2"/>
  </si>
  <si>
    <t>自然科学</t>
  </si>
  <si>
    <t>【テキスト】ニューステージ 地学図表 浜島書店ISBN4-8343-4007-4</t>
    <phoneticPr fontId="2"/>
  </si>
  <si>
    <t>情報機器の操作</t>
  </si>
  <si>
    <t>＜テキスト＞山形大学情報処理専門委員会編：「情報処理テキスト」</t>
    <phoneticPr fontId="2"/>
  </si>
  <si>
    <t>＜テキスト＞中垣晴男監修：「生活習慣病予防・調査票づくり」、東山書房</t>
    <phoneticPr fontId="2"/>
  </si>
  <si>
    <t>体育I (陸上競技)</t>
  </si>
  <si>
    <t>テキスト：「陸上競技のルーツをさぐる」、岡尾惠市、文理閣、1996年</t>
    <phoneticPr fontId="2"/>
  </si>
  <si>
    <t>参考書：「陸上競技を科学する」、関岡康雄編著、道和書院、1999年</t>
    <phoneticPr fontId="2"/>
  </si>
  <si>
    <t>体育II （バスケットボール）</t>
  </si>
  <si>
    <t>参考書：日本バスケットボール協会（2014）バスケットボール指導教本改訂版上巻．大修館書店</t>
    <phoneticPr fontId="2"/>
  </si>
  <si>
    <t>日本国憲法</t>
  </si>
  <si>
    <t>金子　優子(KANEKO Yuko)</t>
  </si>
  <si>
    <t>教科書：初宿正典、大沢秀介、高橋正俊、常本照樹、高井裕之  編著「目で見る憲法  第4版」    有斐閣  1,680円（2011）</t>
    <phoneticPr fontId="2"/>
  </si>
  <si>
    <t>曽我　洋介(SOGA Yosuke)</t>
  </si>
  <si>
    <t>大石眞・大沢秀介『判例憲法（第2版）』（有斐閣2012年）（2700円）</t>
    <phoneticPr fontId="2"/>
  </si>
  <si>
    <t>大沢秀介編『判例ライン 憲法 第2版』（成文堂2011年）（1900円）</t>
    <phoneticPr fontId="2"/>
  </si>
  <si>
    <t>衛生学</t>
  </si>
  <si>
    <t>笠原　義正(KASAHARA Yoshimasa)</t>
  </si>
  <si>
    <t>＜テキスト＞鈴木庄亮、久道 茂：シンプル衛生公衆衛生学 南江堂</t>
    <phoneticPr fontId="2"/>
  </si>
  <si>
    <t>＜テキスト＞鈴木庄亮、久道 茂：シンプル衛生公衆衛生学 2014 南江堂</t>
    <phoneticPr fontId="2"/>
  </si>
  <si>
    <t>学校保健・安全実務研究会編著：『学校保健実務必携』 第一法規 2014</t>
    <phoneticPr fontId="2"/>
  </si>
  <si>
    <t>＜テキスト＞日本学校薬剤師会 編：『学校環境衛生の基準解説』 薬事日報社</t>
    <phoneticPr fontId="2"/>
  </si>
  <si>
    <t>学校保健I</t>
  </si>
  <si>
    <t>＜テキスト＞徳山美智子他：「学校保健－ヘルスプロモーションの視点と教職員の役割の明確化－」、東山書房</t>
    <phoneticPr fontId="2"/>
  </si>
  <si>
    <t>学校保健・安全実務研究会編著：『学校保健実務必携』 第一法規 2014</t>
    <phoneticPr fontId="2"/>
  </si>
  <si>
    <t>＜参考書＞日本学校保健会：「学校保健の動向 平成26年度版」</t>
    <phoneticPr fontId="2"/>
  </si>
  <si>
    <t>健康教育概説</t>
  </si>
  <si>
    <t>＜テキスト＞家田重晴編著：「保健科教育」、杏林書院</t>
    <phoneticPr fontId="2"/>
  </si>
  <si>
    <t>養護教諭論I</t>
  </si>
  <si>
    <t>＜テキスト＞杉浦守邦：「養護概説」、東山書房</t>
    <phoneticPr fontId="2"/>
  </si>
  <si>
    <t>＜テキスト＞澁谷敬三他：「新学校保健実務必携」、第一法規</t>
    <phoneticPr fontId="2"/>
  </si>
  <si>
    <t>健康相談活動論</t>
  </si>
  <si>
    <t>上山　眞知子(KAMIYAMA Machiko)</t>
  </si>
  <si>
    <t>テキスト：大谷尚子 森川光子編：養護教諭の行う健康相談活動 東山書房</t>
    <phoneticPr fontId="2"/>
  </si>
  <si>
    <t>発達臨床</t>
  </si>
  <si>
    <t>テキスト：渡辺弥生他編：発達と臨床の心理学　ナカニシヤ書店</t>
    <phoneticPr fontId="2"/>
  </si>
  <si>
    <t>テキスト：山形大学基盤教育院編：なせば成る！ 山形大学出版会</t>
    <phoneticPr fontId="2"/>
  </si>
  <si>
    <t>参考書：本城秀次他編：よくわかる子どもの精神保健 ミネルヴァ書房（後期授業のテキスト）</t>
    <phoneticPr fontId="2"/>
  </si>
  <si>
    <t>児童青年期の心理療法と査定</t>
  </si>
  <si>
    <t>上山　眞知子(KAMIYAMA Maciko)</t>
  </si>
  <si>
    <t>テキスト：DSM-5　精神疾患の診断・統計マニュアル（医学書院）</t>
    <phoneticPr fontId="2"/>
  </si>
  <si>
    <t>精神保健</t>
  </si>
  <si>
    <t>参考書：本城秀次編：よくわかる子どもの精神保健 （ミネルヴァ書房）</t>
    <phoneticPr fontId="2"/>
  </si>
  <si>
    <t>栄養学・食品学</t>
  </si>
  <si>
    <t>参考書；原色食品衛生図鑑　第２版　著者；細貝他（あれば資料として有意義です）</t>
    <phoneticPr fontId="2"/>
  </si>
  <si>
    <t>テキスト：「エッセンシャル栄養教育論第３版」春木敏編 医歯薬出版株式会社</t>
    <phoneticPr fontId="2"/>
  </si>
  <si>
    <t>発達心理学</t>
  </si>
  <si>
    <t>キーワードコレクション発達心理学（改訂版） 子安増生・二宮克美編 新曜社</t>
    <phoneticPr fontId="2"/>
  </si>
  <si>
    <t>教育心理学II－発達と臨床援助の心理学 下山晴彦編 東京大学出版会</t>
    <phoneticPr fontId="2"/>
  </si>
  <si>
    <t>子どもの社会的発達 井上健治・久保ゆかり編 東京大学出版会</t>
    <phoneticPr fontId="2"/>
  </si>
  <si>
    <t>図で理解する発達 川島一夫・渡辺弥生編著 福村出版</t>
    <phoneticPr fontId="2"/>
  </si>
  <si>
    <t>教育原論</t>
  </si>
  <si>
    <t>テキスト：石村華代・軽部勝一郎編著『教育の歴史と思想』ミネルヴァ書房２０１３年</t>
    <phoneticPr fontId="2"/>
  </si>
  <si>
    <t>学習心理学</t>
  </si>
  <si>
    <t>テキスト：桜井茂男（編），たのしく学べる最新教育心理学（図書文化，2004）</t>
    <phoneticPr fontId="2"/>
  </si>
  <si>
    <t>参考書：新井邦二郎（編），図でわかる学習と発達の心理学（福村出版，2000）</t>
    <phoneticPr fontId="2"/>
  </si>
  <si>
    <t>服部環・外山美樹（編），スタンダード教育心理学（サイエンス社，2013）</t>
    <phoneticPr fontId="2"/>
  </si>
  <si>
    <t>特別活動の研究</t>
  </si>
  <si>
    <t>テキスト：文部科学省　中学校学習指導要領解説　特別活動編　ぎょうせい　114円　2008年、</t>
    <phoneticPr fontId="2"/>
  </si>
  <si>
    <t>文部科学省　高等学校学習指導要領　特別活動編　海文堂出版　210円　2010年</t>
    <phoneticPr fontId="2"/>
  </si>
  <si>
    <t>教育経営学</t>
  </si>
  <si>
    <t>参考書：小川正人、勝野正章『教育行政と学校経営』放送大学教育振興会2012</t>
    <phoneticPr fontId="2"/>
  </si>
  <si>
    <t>×</t>
    <phoneticPr fontId="2"/>
  </si>
  <si>
    <t>佐藤学『学校を改革する』岩波ブックレット2012</t>
    <phoneticPr fontId="2"/>
  </si>
  <si>
    <t>生徒指導</t>
  </si>
  <si>
    <t>テキスト『事例で学ぶ 生徒指導・進路指導・教育相談:中学校・高等学校編』長谷川 啓三・佐藤 宏平・花田 里欧子（編著）遠見書房￥ 3,024</t>
    <phoneticPr fontId="2"/>
  </si>
  <si>
    <t>教育相談</t>
  </si>
  <si>
    <t>【教科書】長谷川啓三・佐藤宏平・花田里欧子編著2014.　『事例で学ぶ生徒指導・進路指導・教育相談（中学・高等学校編）（仮）』.　遠見書房</t>
    <phoneticPr fontId="2"/>
  </si>
  <si>
    <t>○</t>
    <phoneticPr fontId="2"/>
  </si>
  <si>
    <t>教職論</t>
  </si>
  <si>
    <t>吉田　誠(YOSHIDA Makoto),真木　吉雄(MAKI Yoshio)</t>
  </si>
  <si>
    <t>参考書：『中学校学習指導要領解説　総則編』</t>
    <phoneticPr fontId="2"/>
  </si>
  <si>
    <t>○</t>
    <phoneticPr fontId="2"/>
  </si>
  <si>
    <t>『高等学校学習指導要領解説　総則編』</t>
  </si>
  <si>
    <t>生涯学習概論</t>
  </si>
  <si>
    <t>テキスト：田中雅文・坂口緑・柴田彩千子、宮地孝宜『第三版 テキスト生涯学習 学びがつむぐ新しい社会』学文社、2013</t>
  </si>
  <si>
    <t>○</t>
    <phoneticPr fontId="2"/>
  </si>
  <si>
    <t>参考書：徹底解説AutoCAD　LT　2014、エクスナレッジ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</si>
</sst>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0"/>
      <color rgb="FF0070C0"/>
      <name val="Arial"/>
      <family val="2"/>
    </font>
    <font>
      <sz val="10"/>
      <color indexed="30"/>
      <name val="ＭＳ Ｐゴシック"/>
      <family val="3"/>
      <charset val="128"/>
    </font>
    <font>
      <sz val="10"/>
      <color indexed="30"/>
      <name val="Arial"/>
      <family val="2"/>
    </font>
    <font>
      <sz val="10"/>
      <color rgb="FF0070C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MS UI Gothic"/>
      <family val="3"/>
      <charset val="128"/>
    </font>
    <font>
      <sz val="11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9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14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/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 vertical="center"/>
    </xf>
    <xf numFmtId="14" fontId="3" fillId="0" borderId="0" xfId="1" applyNumberFormat="1" applyFill="1" applyAlignment="1">
      <alignment vertical="center"/>
    </xf>
    <xf numFmtId="0" fontId="0" fillId="2" borderId="0" xfId="0" applyFill="1">
      <alignment vertical="center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/>
    <xf numFmtId="0" fontId="0" fillId="0" borderId="0" xfId="0" applyAlignment="1"/>
    <xf numFmtId="0" fontId="4" fillId="0" borderId="0" xfId="0" applyFont="1" applyBorder="1" applyAlignment="1"/>
    <xf numFmtId="0" fontId="0" fillId="0" borderId="0" xfId="0" applyAlignment="1">
      <alignment wrapText="1"/>
    </xf>
    <xf numFmtId="0" fontId="5" fillId="0" borderId="0" xfId="0" applyFont="1" applyAlignment="1"/>
    <xf numFmtId="0" fontId="8" fillId="0" borderId="0" xfId="0" applyFont="1" applyAlignment="1"/>
    <xf numFmtId="0" fontId="3" fillId="0" borderId="0" xfId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left" vertical="center" inden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xt.go.jp/a_menu/shotou/new-cs/youryou/1356249.htm" TargetMode="External"/><Relationship Id="rId13" Type="http://schemas.openxmlformats.org/officeDocument/2006/relationships/hyperlink" Target="http://www.mext.go.jp/a_menu/shotou/new-cs/youryou/1356249.htm" TargetMode="External"/><Relationship Id="rId18" Type="http://schemas.openxmlformats.org/officeDocument/2006/relationships/hyperlink" Target="http://www.mext.go.jp/a_menu/shotou/new-cs/youryou/1356249.htm" TargetMode="External"/><Relationship Id="rId26" Type="http://schemas.openxmlformats.org/officeDocument/2006/relationships/hyperlink" Target="http://www.mext.go.jp/a_menu/shotou/new-cs/youryou/1356249.htm" TargetMode="External"/><Relationship Id="rId39" Type="http://schemas.openxmlformats.org/officeDocument/2006/relationships/hyperlink" Target="http://www.mext.go.jp/a_menu/shotou/new-cs/youryou/1356249.htm" TargetMode="External"/><Relationship Id="rId3" Type="http://schemas.openxmlformats.org/officeDocument/2006/relationships/hyperlink" Target="http://www.mext.go.jp/a_menu/shotou/new-cs/youryou/1356249.htm" TargetMode="External"/><Relationship Id="rId21" Type="http://schemas.openxmlformats.org/officeDocument/2006/relationships/hyperlink" Target="http://www.mext.go.jp/a_menu/shotou/new-cs/youryou/1356249.htm" TargetMode="External"/><Relationship Id="rId34" Type="http://schemas.openxmlformats.org/officeDocument/2006/relationships/hyperlink" Target="http://www.mext.go.jp/a_menu/shotou/new-cs/youryou/1356249.htm" TargetMode="External"/><Relationship Id="rId42" Type="http://schemas.openxmlformats.org/officeDocument/2006/relationships/hyperlink" Target="http://www.mext.go.jp/a_menu/shotou/new-cs/youryou/1356249.htm" TargetMode="External"/><Relationship Id="rId7" Type="http://schemas.openxmlformats.org/officeDocument/2006/relationships/hyperlink" Target="http://www.mext.go.jp/a_menu/shotou/new-cs/youryou/1356249.htm" TargetMode="External"/><Relationship Id="rId12" Type="http://schemas.openxmlformats.org/officeDocument/2006/relationships/hyperlink" Target="http://www.mext.go.jp/a_menu/shotou/new-cs/youryou/1356249.htm" TargetMode="External"/><Relationship Id="rId17" Type="http://schemas.openxmlformats.org/officeDocument/2006/relationships/hyperlink" Target="http://www.mext.go.jp/a_menu/shotou/new-cs/youryou/1356249.htm" TargetMode="External"/><Relationship Id="rId25" Type="http://schemas.openxmlformats.org/officeDocument/2006/relationships/hyperlink" Target="http://www.mext.go.jp/a_menu/shotou/new-cs/youryou/1356249.htm" TargetMode="External"/><Relationship Id="rId33" Type="http://schemas.openxmlformats.org/officeDocument/2006/relationships/hyperlink" Target="http://www.mext.go.jp/a_menu/shotou/new-cs/youryou/1356249.htm" TargetMode="External"/><Relationship Id="rId38" Type="http://schemas.openxmlformats.org/officeDocument/2006/relationships/hyperlink" Target="http://www.mext.go.jp/a_menu/shotou/new-cs/youryou/1356249.htm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http://www.mext.go.jp/a_menu/shotou/new-cs/youryou/1356249.htm" TargetMode="External"/><Relationship Id="rId16" Type="http://schemas.openxmlformats.org/officeDocument/2006/relationships/hyperlink" Target="http://www.mext.go.jp/a_menu/shotou/new-cs/youryou/1356249.htm" TargetMode="External"/><Relationship Id="rId20" Type="http://schemas.openxmlformats.org/officeDocument/2006/relationships/hyperlink" Target="http://www.mext.go.jp/a_menu/shotou/new-cs/youryou/1356249.htm" TargetMode="External"/><Relationship Id="rId29" Type="http://schemas.openxmlformats.org/officeDocument/2006/relationships/hyperlink" Target="http://www.mext.go.jp/a_menu/shotou/new-cs/youryou/1356249.htm" TargetMode="External"/><Relationship Id="rId41" Type="http://schemas.openxmlformats.org/officeDocument/2006/relationships/hyperlink" Target="http://www.nier.go.jp/kaihatsu/shidousiryou.html" TargetMode="External"/><Relationship Id="rId1" Type="http://schemas.openxmlformats.org/officeDocument/2006/relationships/hyperlink" Target="https://jm.kj.yamagata-u.ac.jp/owa/redir.aspx?C=AgWYtgadG0SebBGKGv6Lg7ey0PlHeNIItJjqCXCggw0YM48opNqOYWpzWQtdBp_Gk_Z1HwuqcFY.&amp;URL=http%3a%2f%2fwww.mext.go.jp%2fa_menu%2fshotou%2fnew-cs%2fyouryou%2f1356249.htm" TargetMode="External"/><Relationship Id="rId6" Type="http://schemas.openxmlformats.org/officeDocument/2006/relationships/hyperlink" Target="http://www.mext.go.jp/a_menu/shotou/new-cs/youryou/1356249.htm" TargetMode="External"/><Relationship Id="rId11" Type="http://schemas.openxmlformats.org/officeDocument/2006/relationships/hyperlink" Target="http://www.mext.go.jp/a_menu/shotou/new-cs/youryou/1356249.htm" TargetMode="External"/><Relationship Id="rId24" Type="http://schemas.openxmlformats.org/officeDocument/2006/relationships/hyperlink" Target="http://www.mext.go.jp/a_menu/shotou/new-cs/youryou/1356249.htm" TargetMode="External"/><Relationship Id="rId32" Type="http://schemas.openxmlformats.org/officeDocument/2006/relationships/hyperlink" Target="http://www.mext.go.jp/a_menu/shotou/new-cs/youryou/1356249.htm" TargetMode="External"/><Relationship Id="rId37" Type="http://schemas.openxmlformats.org/officeDocument/2006/relationships/hyperlink" Target="http://www.mext.go.jp/a_menu/shotou/new-cs/youryou/1356249.htm" TargetMode="External"/><Relationship Id="rId40" Type="http://schemas.openxmlformats.org/officeDocument/2006/relationships/hyperlink" Target="http://www.mext.go.jp/a_menu/shotou/new-cs/youryou/1356249.htm" TargetMode="External"/><Relationship Id="rId45" Type="http://schemas.openxmlformats.org/officeDocument/2006/relationships/hyperlink" Target="http://www.mext.go.jp/a_menu/shotou/new-cs/youryou/1356249.htm" TargetMode="External"/><Relationship Id="rId5" Type="http://schemas.openxmlformats.org/officeDocument/2006/relationships/hyperlink" Target="http://www.mext.go.jp/a_menu/shotou/new-cs/youryou/1356249.htm" TargetMode="External"/><Relationship Id="rId15" Type="http://schemas.openxmlformats.org/officeDocument/2006/relationships/hyperlink" Target="http://www.mext.go.jp/a_menu/shotou/new-cs/youryou/1356249.htm" TargetMode="External"/><Relationship Id="rId23" Type="http://schemas.openxmlformats.org/officeDocument/2006/relationships/hyperlink" Target="http://www.mext.go.jp/a_menu/shotou/new-cs/youryou/1356249.htm" TargetMode="External"/><Relationship Id="rId28" Type="http://schemas.openxmlformats.org/officeDocument/2006/relationships/hyperlink" Target="http://www.mext.go.jp/a_menu/shotou/new-cs/youryou/1356249.htm" TargetMode="External"/><Relationship Id="rId36" Type="http://schemas.openxmlformats.org/officeDocument/2006/relationships/hyperlink" Target="http://www.mext.go.jp/a_menu/shotou/new-cs/youryou/1356249.htm" TargetMode="External"/><Relationship Id="rId10" Type="http://schemas.openxmlformats.org/officeDocument/2006/relationships/hyperlink" Target="http://www.mext.go.jp/a_menu/shotou/new-cs/youryou/1356249.htm" TargetMode="External"/><Relationship Id="rId19" Type="http://schemas.openxmlformats.org/officeDocument/2006/relationships/hyperlink" Target="http://www.mext.go.jp/a_menu/shotou/new-cs/youryou/1356249.htm" TargetMode="External"/><Relationship Id="rId31" Type="http://schemas.openxmlformats.org/officeDocument/2006/relationships/hyperlink" Target="http://www.mext.go.jp/a_menu/shotou/new-cs/youryou/1356249.htm" TargetMode="External"/><Relationship Id="rId44" Type="http://schemas.openxmlformats.org/officeDocument/2006/relationships/hyperlink" Target="http://www.mext.go.jp/a_menu/shotou/new-cs/youryou/1356249.htm" TargetMode="External"/><Relationship Id="rId4" Type="http://schemas.openxmlformats.org/officeDocument/2006/relationships/hyperlink" Target="http://www.mext.go.jp/a_menu/shotou/new-cs/youryou/1356249.htm" TargetMode="External"/><Relationship Id="rId9" Type="http://schemas.openxmlformats.org/officeDocument/2006/relationships/hyperlink" Target="http://www.mext.go.jp/a_menu/shotou/new-cs/youryou/1356249.htm" TargetMode="External"/><Relationship Id="rId14" Type="http://schemas.openxmlformats.org/officeDocument/2006/relationships/hyperlink" Target="http://www.mext.go.jp/a_menu/shotou/new-cs/youryou/1356249.htm" TargetMode="External"/><Relationship Id="rId22" Type="http://schemas.openxmlformats.org/officeDocument/2006/relationships/hyperlink" Target="http://www.mext.go.jp/a_menu/shotou/new-cs/youryou/1356249.htm" TargetMode="External"/><Relationship Id="rId27" Type="http://schemas.openxmlformats.org/officeDocument/2006/relationships/hyperlink" Target="http://www.mext.go.jp/a_menu/shotou/new-cs/youryou/1356249.htm" TargetMode="External"/><Relationship Id="rId30" Type="http://schemas.openxmlformats.org/officeDocument/2006/relationships/hyperlink" Target="http://www.mext.go.jp/a_menu/shotou/new-cs/youryou/1356249.htm" TargetMode="External"/><Relationship Id="rId35" Type="http://schemas.openxmlformats.org/officeDocument/2006/relationships/hyperlink" Target="http://www.mext.go.jp/a_menu/shotou/new-cs/youryou/1356249.htm" TargetMode="External"/><Relationship Id="rId43" Type="http://schemas.openxmlformats.org/officeDocument/2006/relationships/hyperlink" Target="http://www.mext.go.jp/a_menu/shotou/new-cs/youryou/1356249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4"/>
  <sheetViews>
    <sheetView tabSelected="1" zoomScaleNormal="100" workbookViewId="0">
      <pane ySplit="5" topLeftCell="A6" activePane="bottomLeft" state="frozen"/>
      <selection pane="bottomLeft" activeCell="K6" sqref="K6"/>
    </sheetView>
  </sheetViews>
  <sheetFormatPr defaultRowHeight="13.5"/>
  <cols>
    <col min="2" max="2" width="11.875" customWidth="1"/>
    <col min="3" max="3" width="18.875" customWidth="1"/>
    <col min="5" max="5" width="30.75" customWidth="1"/>
    <col min="7" max="7" width="10.875" bestFit="1" customWidth="1"/>
    <col min="8" max="8" width="9" hidden="1" customWidth="1"/>
    <col min="9" max="9" width="13" hidden="1" customWidth="1"/>
  </cols>
  <sheetData>
    <row r="1" spans="1:10">
      <c r="A1" s="15"/>
      <c r="B1" s="15"/>
      <c r="C1" s="15"/>
      <c r="D1" s="15"/>
      <c r="E1" s="17"/>
      <c r="F1" s="15"/>
      <c r="G1" s="15"/>
      <c r="H1" s="15"/>
      <c r="I1" s="15"/>
      <c r="J1" s="15"/>
    </row>
    <row r="2" spans="1:10">
      <c r="A2" s="15"/>
      <c r="B2" s="15"/>
      <c r="C2" s="19" t="s">
        <v>241</v>
      </c>
      <c r="D2" s="15"/>
      <c r="E2" s="17"/>
      <c r="F2" s="15"/>
      <c r="G2" s="15"/>
      <c r="H2" s="15"/>
      <c r="I2" s="15"/>
      <c r="J2" s="15"/>
    </row>
    <row r="3" spans="1:10" ht="15">
      <c r="A3" s="15"/>
      <c r="B3" s="15"/>
      <c r="C3" s="18" t="s">
        <v>240</v>
      </c>
      <c r="D3" s="15"/>
      <c r="E3" s="17"/>
      <c r="F3" s="15"/>
      <c r="G3" s="15"/>
      <c r="H3" s="16"/>
      <c r="I3" s="16"/>
      <c r="J3" s="15"/>
    </row>
    <row r="4" spans="1:10" ht="14.25">
      <c r="A4" s="15"/>
      <c r="B4" s="15"/>
      <c r="C4" s="15"/>
      <c r="D4" s="15"/>
      <c r="E4" s="17"/>
      <c r="F4" s="15"/>
      <c r="G4" s="15"/>
      <c r="H4" s="16"/>
      <c r="I4" s="16"/>
      <c r="J4" s="16"/>
    </row>
    <row r="5" spans="1:10">
      <c r="A5" s="15"/>
      <c r="B5" s="14" t="s">
        <v>239</v>
      </c>
      <c r="C5" s="14" t="s">
        <v>238</v>
      </c>
      <c r="D5" s="13" t="s">
        <v>237</v>
      </c>
      <c r="E5" s="12" t="s">
        <v>236</v>
      </c>
      <c r="F5" s="11" t="s">
        <v>235</v>
      </c>
      <c r="G5" s="11" t="s">
        <v>234</v>
      </c>
      <c r="H5" s="11" t="s">
        <v>233</v>
      </c>
      <c r="I5" s="11" t="s">
        <v>232</v>
      </c>
      <c r="J5" s="11"/>
    </row>
    <row r="6" spans="1:10" ht="27">
      <c r="A6" s="3">
        <v>1</v>
      </c>
      <c r="B6" s="6" t="s">
        <v>2</v>
      </c>
      <c r="C6" s="7" t="s">
        <v>231</v>
      </c>
      <c r="D6" s="6" t="s">
        <v>230</v>
      </c>
      <c r="E6" s="5" t="s">
        <v>358</v>
      </c>
      <c r="F6" s="21" t="s">
        <v>501</v>
      </c>
      <c r="G6" s="2"/>
      <c r="H6" s="2">
        <v>142638</v>
      </c>
      <c r="I6" s="2"/>
      <c r="J6" s="10" t="str">
        <f>HYPERLINK("http://klibs1.kj.yamagata-u.ac.jp/mylimedio/search/search.do?keyword=%23ID%3D"&amp;H6,"OPAC")</f>
        <v>OPAC</v>
      </c>
    </row>
    <row r="7" spans="1:10" s="3" customFormat="1" ht="27">
      <c r="A7" s="3">
        <v>2</v>
      </c>
      <c r="B7" s="6" t="s">
        <v>2</v>
      </c>
      <c r="C7" s="7" t="s">
        <v>231</v>
      </c>
      <c r="D7" s="6" t="s">
        <v>230</v>
      </c>
      <c r="E7" s="5" t="s">
        <v>242</v>
      </c>
      <c r="F7" s="1" t="s">
        <v>506</v>
      </c>
      <c r="G7" s="2"/>
      <c r="H7" s="2" t="s">
        <v>507</v>
      </c>
      <c r="I7" s="2"/>
      <c r="J7" s="10" t="str">
        <f>HYPERLINK(H7,"OPAC")</f>
        <v>OPAC</v>
      </c>
    </row>
    <row r="8" spans="1:10" ht="27">
      <c r="A8" s="3">
        <v>3</v>
      </c>
      <c r="B8" s="6" t="s">
        <v>2</v>
      </c>
      <c r="C8" s="7" t="s">
        <v>229</v>
      </c>
      <c r="D8" s="6" t="s">
        <v>27</v>
      </c>
      <c r="E8" s="8" t="s">
        <v>359</v>
      </c>
      <c r="F8" s="21" t="s">
        <v>501</v>
      </c>
      <c r="G8" s="2"/>
      <c r="H8" s="2">
        <v>795248</v>
      </c>
      <c r="I8" s="2"/>
      <c r="J8" s="10" t="str">
        <f t="shared" ref="J8:J9" si="0">HYPERLINK("http://klibs1.kj.yamagata-u.ac.jp/mylimedio/search/search.do?keyword=%23ID%3D"&amp;H8,"OPAC")</f>
        <v>OPAC</v>
      </c>
    </row>
    <row r="9" spans="1:10">
      <c r="A9" s="3">
        <v>4</v>
      </c>
      <c r="B9" s="6" t="s">
        <v>2</v>
      </c>
      <c r="C9" s="7" t="s">
        <v>228</v>
      </c>
      <c r="D9" s="6" t="s">
        <v>227</v>
      </c>
      <c r="E9" s="8" t="s">
        <v>360</v>
      </c>
      <c r="F9" s="21" t="s">
        <v>501</v>
      </c>
      <c r="G9" s="2"/>
      <c r="H9" s="2">
        <v>704737</v>
      </c>
      <c r="I9" s="2"/>
      <c r="J9" s="10" t="str">
        <f t="shared" si="0"/>
        <v>OPAC</v>
      </c>
    </row>
    <row r="10" spans="1:10" ht="27">
      <c r="A10" s="3">
        <v>5</v>
      </c>
      <c r="B10" s="6" t="s">
        <v>2</v>
      </c>
      <c r="C10" s="7" t="s">
        <v>228</v>
      </c>
      <c r="D10" s="6" t="s">
        <v>227</v>
      </c>
      <c r="E10" s="5" t="s">
        <v>361</v>
      </c>
      <c r="F10" s="21" t="s">
        <v>502</v>
      </c>
      <c r="G10" s="2"/>
      <c r="H10" s="2"/>
      <c r="I10" s="2"/>
      <c r="J10" s="4"/>
    </row>
    <row r="11" spans="1:10" ht="27">
      <c r="A11" s="3">
        <v>6</v>
      </c>
      <c r="B11" s="6" t="s">
        <v>2</v>
      </c>
      <c r="C11" s="7" t="s">
        <v>226</v>
      </c>
      <c r="D11" s="6" t="s">
        <v>225</v>
      </c>
      <c r="E11" s="8" t="s">
        <v>362</v>
      </c>
      <c r="F11" s="21" t="s">
        <v>502</v>
      </c>
      <c r="G11" s="2"/>
      <c r="H11" s="2"/>
      <c r="I11" s="2"/>
      <c r="J11" s="4"/>
    </row>
    <row r="12" spans="1:10" ht="40.5">
      <c r="A12" s="3">
        <v>7</v>
      </c>
      <c r="B12" s="6" t="s">
        <v>2</v>
      </c>
      <c r="C12" s="7" t="s">
        <v>224</v>
      </c>
      <c r="D12" s="6" t="s">
        <v>223</v>
      </c>
      <c r="E12" s="8" t="s">
        <v>363</v>
      </c>
      <c r="F12" s="21" t="s">
        <v>501</v>
      </c>
      <c r="G12" s="2"/>
      <c r="H12" s="2">
        <v>482221</v>
      </c>
      <c r="I12" s="2"/>
      <c r="J12" s="10" t="str">
        <f t="shared" ref="J12:J26" si="1">HYPERLINK("http://klibs1.kj.yamagata-u.ac.jp/mylimedio/search/search.do?keyword=%23ID%3D"&amp;H12,"OPAC")</f>
        <v>OPAC</v>
      </c>
    </row>
    <row r="13" spans="1:10" ht="27">
      <c r="A13" s="3">
        <v>8</v>
      </c>
      <c r="B13" s="6" t="s">
        <v>2</v>
      </c>
      <c r="C13" s="7" t="s">
        <v>222</v>
      </c>
      <c r="D13" s="6" t="s">
        <v>0</v>
      </c>
      <c r="E13" s="8" t="s">
        <v>364</v>
      </c>
      <c r="F13" s="21" t="s">
        <v>501</v>
      </c>
      <c r="G13" s="2"/>
      <c r="H13" s="2">
        <v>828688</v>
      </c>
      <c r="I13" s="2"/>
      <c r="J13" s="10" t="str">
        <f t="shared" si="1"/>
        <v>OPAC</v>
      </c>
    </row>
    <row r="14" spans="1:10" ht="27">
      <c r="A14" s="3">
        <v>9</v>
      </c>
      <c r="B14" s="6" t="s">
        <v>2</v>
      </c>
      <c r="C14" s="7" t="s">
        <v>222</v>
      </c>
      <c r="D14" s="6" t="s">
        <v>0</v>
      </c>
      <c r="E14" s="5" t="s">
        <v>365</v>
      </c>
      <c r="F14" s="21" t="s">
        <v>501</v>
      </c>
      <c r="G14" s="9"/>
      <c r="H14" s="2">
        <v>743146</v>
      </c>
      <c r="I14" s="2"/>
      <c r="J14" s="10" t="str">
        <f t="shared" si="1"/>
        <v>OPAC</v>
      </c>
    </row>
    <row r="15" spans="1:10" ht="40.5">
      <c r="A15" s="3">
        <v>10</v>
      </c>
      <c r="B15" s="6" t="s">
        <v>2</v>
      </c>
      <c r="C15" s="7" t="s">
        <v>222</v>
      </c>
      <c r="D15" s="6" t="s">
        <v>0</v>
      </c>
      <c r="E15" s="5" t="s">
        <v>366</v>
      </c>
      <c r="F15" s="21" t="s">
        <v>501</v>
      </c>
      <c r="G15" s="9"/>
      <c r="H15" s="2">
        <v>754255</v>
      </c>
      <c r="I15" s="2"/>
      <c r="J15" s="10" t="str">
        <f t="shared" si="1"/>
        <v>OPAC</v>
      </c>
    </row>
    <row r="16" spans="1:10" ht="27">
      <c r="A16" s="3">
        <v>11</v>
      </c>
      <c r="B16" s="6" t="s">
        <v>2</v>
      </c>
      <c r="C16" s="7" t="s">
        <v>221</v>
      </c>
      <c r="D16" s="6" t="s">
        <v>220</v>
      </c>
      <c r="E16" s="5" t="s">
        <v>367</v>
      </c>
      <c r="F16" s="21" t="s">
        <v>501</v>
      </c>
      <c r="G16" s="2"/>
      <c r="H16" s="2">
        <v>750039</v>
      </c>
      <c r="I16" s="2"/>
      <c r="J16" s="10" t="str">
        <f t="shared" si="1"/>
        <v>OPAC</v>
      </c>
    </row>
    <row r="17" spans="1:10" ht="27">
      <c r="A17" s="3">
        <v>12</v>
      </c>
      <c r="B17" s="6" t="s">
        <v>2</v>
      </c>
      <c r="C17" s="7" t="s">
        <v>221</v>
      </c>
      <c r="D17" s="6" t="s">
        <v>220</v>
      </c>
      <c r="E17" s="5" t="s">
        <v>368</v>
      </c>
      <c r="F17" s="21" t="s">
        <v>501</v>
      </c>
      <c r="G17" s="9"/>
      <c r="H17" s="2">
        <v>844891</v>
      </c>
      <c r="I17" s="2"/>
      <c r="J17" s="10" t="str">
        <f t="shared" si="1"/>
        <v>OPAC</v>
      </c>
    </row>
    <row r="18" spans="1:10" ht="27">
      <c r="A18" s="3">
        <v>13</v>
      </c>
      <c r="B18" s="6" t="s">
        <v>2</v>
      </c>
      <c r="C18" s="7" t="s">
        <v>219</v>
      </c>
      <c r="D18" s="6" t="s">
        <v>88</v>
      </c>
      <c r="E18" s="5" t="s">
        <v>369</v>
      </c>
      <c r="F18" s="21" t="s">
        <v>501</v>
      </c>
      <c r="G18" s="2"/>
      <c r="H18" s="2">
        <v>764897</v>
      </c>
      <c r="I18" s="2"/>
      <c r="J18" s="10" t="str">
        <f t="shared" si="1"/>
        <v>OPAC</v>
      </c>
    </row>
    <row r="19" spans="1:10" ht="40.5">
      <c r="A19" s="3">
        <v>14</v>
      </c>
      <c r="B19" s="6" t="s">
        <v>2</v>
      </c>
      <c r="C19" s="7" t="s">
        <v>218</v>
      </c>
      <c r="D19" s="6" t="s">
        <v>155</v>
      </c>
      <c r="E19" s="5" t="s">
        <v>370</v>
      </c>
      <c r="F19" s="21" t="s">
        <v>501</v>
      </c>
      <c r="G19" s="2"/>
      <c r="H19" s="2">
        <v>344400</v>
      </c>
      <c r="I19" s="2"/>
      <c r="J19" s="10" t="str">
        <f t="shared" si="1"/>
        <v>OPAC</v>
      </c>
    </row>
    <row r="20" spans="1:10">
      <c r="A20" s="3">
        <v>15</v>
      </c>
      <c r="B20" s="6" t="s">
        <v>2</v>
      </c>
      <c r="C20" s="7" t="s">
        <v>218</v>
      </c>
      <c r="D20" s="6" t="s">
        <v>155</v>
      </c>
      <c r="E20" s="5" t="s">
        <v>371</v>
      </c>
      <c r="F20" s="21" t="s">
        <v>501</v>
      </c>
      <c r="G20" s="9"/>
      <c r="H20" s="2">
        <v>760276</v>
      </c>
      <c r="I20" s="2"/>
      <c r="J20" s="10" t="str">
        <f t="shared" si="1"/>
        <v>OPAC</v>
      </c>
    </row>
    <row r="21" spans="1:10" ht="40.5">
      <c r="A21" s="3">
        <v>16</v>
      </c>
      <c r="B21" s="6" t="s">
        <v>2</v>
      </c>
      <c r="C21" s="7" t="s">
        <v>218</v>
      </c>
      <c r="D21" s="6" t="s">
        <v>155</v>
      </c>
      <c r="E21" s="1" t="s">
        <v>372</v>
      </c>
      <c r="F21" s="21" t="s">
        <v>501</v>
      </c>
      <c r="G21" s="9"/>
      <c r="H21" s="2">
        <v>854447</v>
      </c>
      <c r="I21" s="2"/>
      <c r="J21" s="10" t="str">
        <f t="shared" si="1"/>
        <v>OPAC</v>
      </c>
    </row>
    <row r="22" spans="1:10" ht="40.5">
      <c r="A22" s="3">
        <v>17</v>
      </c>
      <c r="B22" s="6" t="s">
        <v>2</v>
      </c>
      <c r="C22" s="7" t="s">
        <v>217</v>
      </c>
      <c r="D22" s="6" t="s">
        <v>118</v>
      </c>
      <c r="E22" s="5" t="s">
        <v>243</v>
      </c>
      <c r="F22" s="21" t="s">
        <v>501</v>
      </c>
      <c r="G22" s="9"/>
      <c r="H22" s="2">
        <v>858376</v>
      </c>
      <c r="I22" s="2"/>
      <c r="J22" s="10" t="str">
        <f t="shared" si="1"/>
        <v>OPAC</v>
      </c>
    </row>
    <row r="23" spans="1:10" ht="40.5">
      <c r="A23" s="3">
        <v>18</v>
      </c>
      <c r="B23" s="6" t="s">
        <v>2</v>
      </c>
      <c r="C23" s="7" t="s">
        <v>217</v>
      </c>
      <c r="D23" s="6" t="s">
        <v>118</v>
      </c>
      <c r="E23" s="1" t="s">
        <v>216</v>
      </c>
      <c r="F23" s="21" t="s">
        <v>501</v>
      </c>
      <c r="G23" s="9"/>
      <c r="H23" s="2">
        <v>841520</v>
      </c>
      <c r="I23" s="2"/>
      <c r="J23" s="10" t="str">
        <f t="shared" si="1"/>
        <v>OPAC</v>
      </c>
    </row>
    <row r="24" spans="1:10" ht="27">
      <c r="A24" s="3">
        <v>19</v>
      </c>
      <c r="B24" s="6" t="s">
        <v>2</v>
      </c>
      <c r="C24" s="7" t="s">
        <v>215</v>
      </c>
      <c r="D24" s="6" t="s">
        <v>214</v>
      </c>
      <c r="E24" s="5" t="s">
        <v>373</v>
      </c>
      <c r="F24" s="21" t="s">
        <v>501</v>
      </c>
      <c r="G24" s="2"/>
      <c r="H24" s="2">
        <v>834942</v>
      </c>
      <c r="I24" s="2"/>
      <c r="J24" s="10" t="str">
        <f t="shared" si="1"/>
        <v>OPAC</v>
      </c>
    </row>
    <row r="25" spans="1:10" ht="27">
      <c r="A25" s="3">
        <v>20</v>
      </c>
      <c r="B25" s="6" t="s">
        <v>2</v>
      </c>
      <c r="C25" s="7" t="s">
        <v>215</v>
      </c>
      <c r="D25" s="6" t="s">
        <v>214</v>
      </c>
      <c r="E25" s="5" t="s">
        <v>374</v>
      </c>
      <c r="F25" s="21" t="s">
        <v>501</v>
      </c>
      <c r="G25" s="9"/>
      <c r="H25" s="2">
        <v>738105</v>
      </c>
      <c r="I25" s="2"/>
      <c r="J25" s="10" t="str">
        <f t="shared" si="1"/>
        <v>OPAC</v>
      </c>
    </row>
    <row r="26" spans="1:10" ht="27">
      <c r="A26" s="3">
        <v>21</v>
      </c>
      <c r="B26" s="6" t="s">
        <v>2</v>
      </c>
      <c r="C26" s="7" t="s">
        <v>215</v>
      </c>
      <c r="D26" s="6" t="s">
        <v>214</v>
      </c>
      <c r="E26" s="1" t="s">
        <v>375</v>
      </c>
      <c r="F26" s="21" t="s">
        <v>501</v>
      </c>
      <c r="G26" s="9"/>
      <c r="H26" s="2">
        <v>834945</v>
      </c>
      <c r="I26" s="2"/>
      <c r="J26" s="10" t="str">
        <f t="shared" si="1"/>
        <v>OPAC</v>
      </c>
    </row>
    <row r="27" spans="1:10" ht="40.5">
      <c r="A27" s="3">
        <v>22</v>
      </c>
      <c r="B27" s="6" t="s">
        <v>2</v>
      </c>
      <c r="C27" s="7" t="s">
        <v>213</v>
      </c>
      <c r="D27" s="6" t="s">
        <v>212</v>
      </c>
      <c r="E27" s="5" t="s">
        <v>291</v>
      </c>
      <c r="F27" s="21" t="s">
        <v>502</v>
      </c>
      <c r="G27" s="9"/>
      <c r="H27" s="2"/>
      <c r="I27" s="2"/>
      <c r="J27" s="4"/>
    </row>
    <row r="28" spans="1:10">
      <c r="A28" s="3">
        <v>23</v>
      </c>
      <c r="B28" s="6" t="s">
        <v>2</v>
      </c>
      <c r="C28" s="7" t="s">
        <v>213</v>
      </c>
      <c r="D28" s="6" t="s">
        <v>212</v>
      </c>
      <c r="E28" s="1" t="s">
        <v>244</v>
      </c>
      <c r="F28" s="21" t="s">
        <v>501</v>
      </c>
      <c r="G28" s="9"/>
      <c r="H28" s="2">
        <v>792519</v>
      </c>
      <c r="I28" s="2"/>
      <c r="J28" s="10" t="str">
        <f t="shared" ref="J28:J29" si="2">HYPERLINK("http://klibs1.kj.yamagata-u.ac.jp/mylimedio/search/search.do?keyword=%23ID%3D"&amp;H28,"OPAC")</f>
        <v>OPAC</v>
      </c>
    </row>
    <row r="29" spans="1:10">
      <c r="A29" s="3">
        <v>24</v>
      </c>
      <c r="B29" s="6" t="s">
        <v>2</v>
      </c>
      <c r="C29" s="7" t="s">
        <v>213</v>
      </c>
      <c r="D29" s="6" t="s">
        <v>212</v>
      </c>
      <c r="E29" s="1" t="s">
        <v>245</v>
      </c>
      <c r="F29" s="21" t="s">
        <v>501</v>
      </c>
      <c r="G29" s="9"/>
      <c r="H29" s="2">
        <v>131866</v>
      </c>
      <c r="I29" s="2"/>
      <c r="J29" s="10" t="str">
        <f t="shared" si="2"/>
        <v>OPAC</v>
      </c>
    </row>
    <row r="30" spans="1:10">
      <c r="A30" s="3">
        <v>25</v>
      </c>
      <c r="B30" s="6" t="s">
        <v>2</v>
      </c>
      <c r="C30" s="7" t="s">
        <v>213</v>
      </c>
      <c r="D30" s="6" t="s">
        <v>212</v>
      </c>
      <c r="E30" s="1" t="s">
        <v>246</v>
      </c>
      <c r="F30" s="21" t="s">
        <v>502</v>
      </c>
      <c r="G30" s="9"/>
      <c r="H30" s="2"/>
      <c r="I30" s="2"/>
      <c r="J30" s="4"/>
    </row>
    <row r="31" spans="1:10" ht="27">
      <c r="A31" s="3">
        <v>26</v>
      </c>
      <c r="B31" s="6" t="s">
        <v>2</v>
      </c>
      <c r="C31" s="7" t="s">
        <v>211</v>
      </c>
      <c r="D31" s="6" t="s">
        <v>210</v>
      </c>
      <c r="E31" s="8" t="s">
        <v>376</v>
      </c>
      <c r="F31" s="21" t="s">
        <v>501</v>
      </c>
      <c r="G31" s="2"/>
      <c r="H31" s="2">
        <v>147397</v>
      </c>
      <c r="I31" s="2"/>
      <c r="J31" s="10" t="str">
        <f t="shared" ref="J31:J36" si="3">HYPERLINK("http://klibs1.kj.yamagata-u.ac.jp/mylimedio/search/search.do?keyword=%23ID%3D"&amp;H31,"OPAC")</f>
        <v>OPAC</v>
      </c>
    </row>
    <row r="32" spans="1:10" ht="27">
      <c r="A32" s="3">
        <v>27</v>
      </c>
      <c r="B32" s="6" t="s">
        <v>2</v>
      </c>
      <c r="C32" s="7" t="s">
        <v>209</v>
      </c>
      <c r="D32" s="6" t="s">
        <v>208</v>
      </c>
      <c r="E32" s="5" t="s">
        <v>247</v>
      </c>
      <c r="F32" s="21" t="s">
        <v>501</v>
      </c>
      <c r="G32" s="2"/>
      <c r="H32" s="2">
        <v>856935</v>
      </c>
      <c r="I32" s="2"/>
      <c r="J32" s="10" t="str">
        <f t="shared" si="3"/>
        <v>OPAC</v>
      </c>
    </row>
    <row r="33" spans="1:10" ht="27">
      <c r="A33" s="3">
        <v>28</v>
      </c>
      <c r="B33" s="6" t="s">
        <v>2</v>
      </c>
      <c r="C33" s="7" t="s">
        <v>209</v>
      </c>
      <c r="D33" s="6" t="s">
        <v>208</v>
      </c>
      <c r="E33" s="5" t="s">
        <v>248</v>
      </c>
      <c r="F33" s="21" t="s">
        <v>501</v>
      </c>
      <c r="G33" s="9"/>
      <c r="H33" s="2">
        <v>752550</v>
      </c>
      <c r="I33" s="2"/>
      <c r="J33" s="10" t="str">
        <f t="shared" si="3"/>
        <v>OPAC</v>
      </c>
    </row>
    <row r="34" spans="1:10" ht="27">
      <c r="A34" s="3">
        <v>29</v>
      </c>
      <c r="B34" s="6" t="s">
        <v>2</v>
      </c>
      <c r="C34" s="7" t="s">
        <v>209</v>
      </c>
      <c r="D34" s="6" t="s">
        <v>208</v>
      </c>
      <c r="E34" s="1" t="s">
        <v>249</v>
      </c>
      <c r="F34" s="21" t="s">
        <v>501</v>
      </c>
      <c r="G34" s="9"/>
      <c r="H34" s="2">
        <v>857093</v>
      </c>
      <c r="I34" s="2"/>
      <c r="J34" s="10" t="str">
        <f t="shared" si="3"/>
        <v>OPAC</v>
      </c>
    </row>
    <row r="35" spans="1:10" ht="27">
      <c r="A35" s="3">
        <v>30</v>
      </c>
      <c r="B35" s="6" t="s">
        <v>2</v>
      </c>
      <c r="C35" s="7" t="s">
        <v>209</v>
      </c>
      <c r="D35" s="6" t="s">
        <v>208</v>
      </c>
      <c r="E35" s="1" t="s">
        <v>250</v>
      </c>
      <c r="F35" s="21" t="s">
        <v>501</v>
      </c>
      <c r="G35" s="9"/>
      <c r="H35" s="2">
        <v>857094</v>
      </c>
      <c r="I35" s="2"/>
      <c r="J35" s="10" t="str">
        <f t="shared" si="3"/>
        <v>OPAC</v>
      </c>
    </row>
    <row r="36" spans="1:10" ht="40.5">
      <c r="A36" s="3">
        <v>31</v>
      </c>
      <c r="B36" s="6" t="s">
        <v>2</v>
      </c>
      <c r="C36" s="7" t="s">
        <v>207</v>
      </c>
      <c r="D36" s="6" t="s">
        <v>160</v>
      </c>
      <c r="E36" s="8" t="s">
        <v>377</v>
      </c>
      <c r="F36" s="21" t="s">
        <v>501</v>
      </c>
      <c r="G36" s="2"/>
      <c r="H36" s="2">
        <v>844880</v>
      </c>
      <c r="I36" s="2"/>
      <c r="J36" s="10" t="str">
        <f t="shared" si="3"/>
        <v>OPAC</v>
      </c>
    </row>
    <row r="37" spans="1:10" ht="27">
      <c r="A37" s="3">
        <v>32</v>
      </c>
      <c r="B37" s="6" t="s">
        <v>2</v>
      </c>
      <c r="C37" s="7" t="s">
        <v>206</v>
      </c>
      <c r="D37" s="6" t="s">
        <v>205</v>
      </c>
      <c r="E37" s="5" t="s">
        <v>378</v>
      </c>
      <c r="F37" s="21" t="s">
        <v>502</v>
      </c>
      <c r="G37" s="2"/>
      <c r="H37" s="2"/>
      <c r="I37" s="2"/>
      <c r="J37" s="4"/>
    </row>
    <row r="38" spans="1:10" ht="27">
      <c r="A38" s="3">
        <v>33</v>
      </c>
      <c r="B38" s="6" t="s">
        <v>2</v>
      </c>
      <c r="C38" s="7" t="s">
        <v>206</v>
      </c>
      <c r="D38" s="6" t="s">
        <v>205</v>
      </c>
      <c r="E38" s="5" t="s">
        <v>251</v>
      </c>
      <c r="F38" s="21" t="s">
        <v>501</v>
      </c>
      <c r="G38" s="2"/>
      <c r="H38" s="2">
        <v>855748</v>
      </c>
      <c r="I38" s="2"/>
      <c r="J38" s="10" t="str">
        <f>HYPERLINK("http://klibs1.kj.yamagata-u.ac.jp/mylimedio/search/search.do?keyword=%23ID%3D"&amp;H38,"OPAC")</f>
        <v>OPAC</v>
      </c>
    </row>
    <row r="39" spans="1:10" ht="27">
      <c r="A39" s="3">
        <v>34</v>
      </c>
      <c r="B39" s="6" t="s">
        <v>2</v>
      </c>
      <c r="C39" s="7" t="s">
        <v>204</v>
      </c>
      <c r="D39" s="6" t="s">
        <v>165</v>
      </c>
      <c r="E39" s="8" t="s">
        <v>379</v>
      </c>
      <c r="F39" s="1"/>
      <c r="G39" s="21" t="s">
        <v>501</v>
      </c>
      <c r="H39" s="20" t="s">
        <v>356</v>
      </c>
      <c r="I39" s="2"/>
      <c r="J39" s="20" t="str">
        <f>HYPERLINK(H39,"本文へのリンク")</f>
        <v>本文へのリンク</v>
      </c>
    </row>
    <row r="40" spans="1:10" ht="27">
      <c r="A40" s="3">
        <v>35</v>
      </c>
      <c r="B40" s="6" t="s">
        <v>2</v>
      </c>
      <c r="C40" s="7" t="s">
        <v>204</v>
      </c>
      <c r="D40" s="6" t="s">
        <v>165</v>
      </c>
      <c r="E40" s="8" t="s">
        <v>252</v>
      </c>
      <c r="F40" s="5"/>
      <c r="G40" s="21" t="s">
        <v>501</v>
      </c>
      <c r="H40" s="20" t="s">
        <v>355</v>
      </c>
      <c r="I40" s="2"/>
      <c r="J40" s="20" t="str">
        <f t="shared" ref="J40:J42" si="4">HYPERLINK(H40,"本文へのリンク")</f>
        <v>本文へのリンク</v>
      </c>
    </row>
    <row r="41" spans="1:10" ht="27">
      <c r="A41" s="3">
        <v>36</v>
      </c>
      <c r="B41" s="6" t="s">
        <v>2</v>
      </c>
      <c r="C41" s="7" t="s">
        <v>204</v>
      </c>
      <c r="D41" s="6" t="s">
        <v>165</v>
      </c>
      <c r="E41" s="5" t="s">
        <v>380</v>
      </c>
      <c r="F41" s="5"/>
      <c r="G41" s="21" t="s">
        <v>501</v>
      </c>
      <c r="H41" s="20" t="s">
        <v>356</v>
      </c>
      <c r="I41" s="2"/>
      <c r="J41" s="20" t="str">
        <f t="shared" si="4"/>
        <v>本文へのリンク</v>
      </c>
    </row>
    <row r="42" spans="1:10" ht="27">
      <c r="A42" s="3">
        <v>37</v>
      </c>
      <c r="B42" s="6" t="s">
        <v>2</v>
      </c>
      <c r="C42" s="7" t="s">
        <v>204</v>
      </c>
      <c r="D42" s="6" t="s">
        <v>165</v>
      </c>
      <c r="E42" s="8" t="s">
        <v>292</v>
      </c>
      <c r="G42" s="21" t="s">
        <v>501</v>
      </c>
      <c r="H42" s="20" t="s">
        <v>356</v>
      </c>
      <c r="I42" s="2"/>
      <c r="J42" s="20" t="str">
        <f t="shared" si="4"/>
        <v>本文へのリンク</v>
      </c>
    </row>
    <row r="43" spans="1:10" ht="27">
      <c r="A43" s="3">
        <v>38</v>
      </c>
      <c r="B43" s="6" t="s">
        <v>2</v>
      </c>
      <c r="C43" s="7" t="s">
        <v>203</v>
      </c>
      <c r="D43" s="6" t="s">
        <v>165</v>
      </c>
      <c r="E43" s="8" t="s">
        <v>381</v>
      </c>
      <c r="F43" s="1"/>
      <c r="G43" s="21" t="s">
        <v>501</v>
      </c>
      <c r="H43" s="20" t="s">
        <v>356</v>
      </c>
      <c r="I43" s="2"/>
      <c r="J43" s="20" t="str">
        <f t="shared" ref="J43:J47" si="5">HYPERLINK(H43,"本文へのリンク")</f>
        <v>本文へのリンク</v>
      </c>
    </row>
    <row r="44" spans="1:10" ht="27">
      <c r="A44" s="3">
        <v>39</v>
      </c>
      <c r="B44" s="6" t="s">
        <v>2</v>
      </c>
      <c r="C44" s="7" t="s">
        <v>203</v>
      </c>
      <c r="D44" s="6" t="s">
        <v>165</v>
      </c>
      <c r="E44" s="8" t="s">
        <v>253</v>
      </c>
      <c r="F44" s="1"/>
      <c r="G44" s="21" t="s">
        <v>501</v>
      </c>
      <c r="H44" s="20" t="s">
        <v>356</v>
      </c>
      <c r="I44" s="2"/>
      <c r="J44" s="20" t="str">
        <f t="shared" si="5"/>
        <v>本文へのリンク</v>
      </c>
    </row>
    <row r="45" spans="1:10" ht="27">
      <c r="A45" s="3">
        <v>40</v>
      </c>
      <c r="B45" s="6" t="s">
        <v>2</v>
      </c>
      <c r="C45" s="7" t="s">
        <v>203</v>
      </c>
      <c r="D45" s="6" t="s">
        <v>165</v>
      </c>
      <c r="E45" s="8" t="s">
        <v>254</v>
      </c>
      <c r="F45" s="1"/>
      <c r="G45" s="21" t="s">
        <v>501</v>
      </c>
      <c r="H45" s="20" t="s">
        <v>356</v>
      </c>
      <c r="I45" s="2"/>
      <c r="J45" s="20" t="str">
        <f t="shared" si="5"/>
        <v>本文へのリンク</v>
      </c>
    </row>
    <row r="46" spans="1:10" ht="27">
      <c r="A46" s="3">
        <v>41</v>
      </c>
      <c r="B46" s="6" t="s">
        <v>2</v>
      </c>
      <c r="C46" s="7" t="s">
        <v>202</v>
      </c>
      <c r="D46" s="6" t="s">
        <v>201</v>
      </c>
      <c r="E46" s="5" t="s">
        <v>382</v>
      </c>
      <c r="F46" s="5"/>
      <c r="G46" s="21" t="s">
        <v>501</v>
      </c>
      <c r="H46" s="20" t="s">
        <v>356</v>
      </c>
      <c r="I46" s="2"/>
      <c r="J46" s="20" t="str">
        <f t="shared" si="5"/>
        <v>本文へのリンク</v>
      </c>
    </row>
    <row r="47" spans="1:10" ht="40.5">
      <c r="A47" s="3">
        <v>42</v>
      </c>
      <c r="B47" s="6" t="s">
        <v>2</v>
      </c>
      <c r="C47" s="7" t="s">
        <v>200</v>
      </c>
      <c r="D47" s="6" t="s">
        <v>165</v>
      </c>
      <c r="E47" s="8" t="s">
        <v>383</v>
      </c>
      <c r="F47" s="1"/>
      <c r="G47" s="21" t="s">
        <v>501</v>
      </c>
      <c r="H47" s="20" t="s">
        <v>356</v>
      </c>
      <c r="I47" s="2"/>
      <c r="J47" s="20" t="str">
        <f t="shared" si="5"/>
        <v>本文へのリンク</v>
      </c>
    </row>
    <row r="48" spans="1:10" ht="27">
      <c r="A48" s="3">
        <v>43</v>
      </c>
      <c r="B48" s="6" t="s">
        <v>255</v>
      </c>
      <c r="C48" s="7" t="s">
        <v>199</v>
      </c>
      <c r="D48" s="6" t="s">
        <v>66</v>
      </c>
      <c r="E48" s="1" t="s">
        <v>256</v>
      </c>
      <c r="F48" s="21" t="s">
        <v>501</v>
      </c>
      <c r="G48" s="9"/>
      <c r="H48" s="2">
        <v>772683</v>
      </c>
      <c r="I48" s="2"/>
      <c r="J48" s="10" t="str">
        <f t="shared" ref="J48:J55" si="6">HYPERLINK("http://klibs1.kj.yamagata-u.ac.jp/mylimedio/search/search.do?keyword=%23ID%3D"&amp;H48,"OPAC")</f>
        <v>OPAC</v>
      </c>
    </row>
    <row r="49" spans="1:10" ht="27">
      <c r="A49" s="3">
        <v>44</v>
      </c>
      <c r="B49" s="6" t="s">
        <v>255</v>
      </c>
      <c r="C49" s="7" t="s">
        <v>199</v>
      </c>
      <c r="D49" s="6" t="s">
        <v>66</v>
      </c>
      <c r="E49" s="1" t="s">
        <v>257</v>
      </c>
      <c r="F49" s="21" t="s">
        <v>501</v>
      </c>
      <c r="G49" s="9"/>
      <c r="H49" s="2">
        <v>795085</v>
      </c>
      <c r="I49" s="2"/>
      <c r="J49" s="10" t="str">
        <f t="shared" si="6"/>
        <v>OPAC</v>
      </c>
    </row>
    <row r="50" spans="1:10" ht="27">
      <c r="A50" s="3">
        <v>45</v>
      </c>
      <c r="B50" s="6" t="s">
        <v>255</v>
      </c>
      <c r="C50" s="7" t="s">
        <v>199</v>
      </c>
      <c r="D50" s="6" t="s">
        <v>66</v>
      </c>
      <c r="E50" s="1" t="s">
        <v>258</v>
      </c>
      <c r="F50" s="21" t="s">
        <v>501</v>
      </c>
      <c r="G50" s="9"/>
      <c r="H50" s="2">
        <v>795086</v>
      </c>
      <c r="I50" s="2"/>
      <c r="J50" s="10" t="str">
        <f t="shared" si="6"/>
        <v>OPAC</v>
      </c>
    </row>
    <row r="51" spans="1:10" ht="54">
      <c r="A51" s="3">
        <v>46</v>
      </c>
      <c r="B51" s="6" t="s">
        <v>2</v>
      </c>
      <c r="C51" s="7" t="s">
        <v>198</v>
      </c>
      <c r="D51" s="6" t="s">
        <v>71</v>
      </c>
      <c r="E51" s="8" t="s">
        <v>500</v>
      </c>
      <c r="F51" s="21" t="s">
        <v>501</v>
      </c>
      <c r="G51" s="2"/>
      <c r="H51" s="2">
        <v>854464</v>
      </c>
      <c r="I51" s="2"/>
      <c r="J51" s="10" t="str">
        <f t="shared" si="6"/>
        <v>OPAC</v>
      </c>
    </row>
    <row r="52" spans="1:10" ht="40.5">
      <c r="A52" s="3">
        <v>47</v>
      </c>
      <c r="B52" s="6" t="s">
        <v>2</v>
      </c>
      <c r="C52" s="7" t="s">
        <v>196</v>
      </c>
      <c r="D52" s="6" t="s">
        <v>73</v>
      </c>
      <c r="E52" s="8" t="s">
        <v>384</v>
      </c>
      <c r="F52" s="21" t="s">
        <v>501</v>
      </c>
      <c r="G52" s="2"/>
      <c r="H52" s="2">
        <v>764772</v>
      </c>
      <c r="I52" s="2"/>
      <c r="J52" s="10" t="str">
        <f t="shared" si="6"/>
        <v>OPAC</v>
      </c>
    </row>
    <row r="53" spans="1:10" ht="40.5">
      <c r="A53" s="3">
        <v>48</v>
      </c>
      <c r="B53" s="6" t="s">
        <v>2</v>
      </c>
      <c r="C53" s="7" t="s">
        <v>196</v>
      </c>
      <c r="D53" s="6" t="s">
        <v>73</v>
      </c>
      <c r="E53" s="5" t="s">
        <v>385</v>
      </c>
      <c r="F53" s="21" t="s">
        <v>501</v>
      </c>
      <c r="G53" s="2"/>
      <c r="H53" s="2">
        <v>799764</v>
      </c>
      <c r="I53" s="2"/>
      <c r="J53" s="10" t="str">
        <f t="shared" si="6"/>
        <v>OPAC</v>
      </c>
    </row>
    <row r="54" spans="1:10" ht="40.5">
      <c r="A54" s="3">
        <v>49</v>
      </c>
      <c r="B54" s="6" t="s">
        <v>2</v>
      </c>
      <c r="C54" s="7" t="s">
        <v>196</v>
      </c>
      <c r="D54" s="6" t="s">
        <v>73</v>
      </c>
      <c r="E54" s="8" t="s">
        <v>197</v>
      </c>
      <c r="F54" s="21" t="s">
        <v>501</v>
      </c>
      <c r="G54" s="2"/>
      <c r="H54" s="2">
        <v>779096</v>
      </c>
      <c r="I54" s="2"/>
      <c r="J54" s="10" t="str">
        <f t="shared" si="6"/>
        <v>OPAC</v>
      </c>
    </row>
    <row r="55" spans="1:10" ht="40.5">
      <c r="A55" s="3">
        <v>50</v>
      </c>
      <c r="B55" s="6" t="s">
        <v>2</v>
      </c>
      <c r="C55" s="7" t="s">
        <v>196</v>
      </c>
      <c r="D55" s="6" t="s">
        <v>73</v>
      </c>
      <c r="E55" s="8" t="s">
        <v>195</v>
      </c>
      <c r="F55" s="21" t="s">
        <v>501</v>
      </c>
      <c r="G55" s="2"/>
      <c r="H55" s="2">
        <v>854464</v>
      </c>
      <c r="I55" s="2"/>
      <c r="J55" s="10" t="str">
        <f t="shared" si="6"/>
        <v>OPAC</v>
      </c>
    </row>
    <row r="56" spans="1:10" ht="27">
      <c r="A56" s="3">
        <v>51</v>
      </c>
      <c r="B56" s="6" t="s">
        <v>2</v>
      </c>
      <c r="C56" s="7" t="s">
        <v>194</v>
      </c>
      <c r="D56" s="6" t="s">
        <v>193</v>
      </c>
      <c r="E56" s="8" t="s">
        <v>386</v>
      </c>
      <c r="F56" s="1"/>
      <c r="G56" s="21" t="s">
        <v>501</v>
      </c>
      <c r="H56" s="20" t="s">
        <v>356</v>
      </c>
      <c r="I56" s="2"/>
      <c r="J56" s="20" t="str">
        <f t="shared" ref="J56:J57" si="7">HYPERLINK(H56,"本文へのリンク")</f>
        <v>本文へのリンク</v>
      </c>
    </row>
    <row r="57" spans="1:10" ht="27">
      <c r="A57" s="3">
        <v>52</v>
      </c>
      <c r="B57" s="6" t="s">
        <v>2</v>
      </c>
      <c r="C57" s="7" t="s">
        <v>194</v>
      </c>
      <c r="D57" s="6" t="s">
        <v>193</v>
      </c>
      <c r="E57" s="8" t="s">
        <v>259</v>
      </c>
      <c r="F57" s="1"/>
      <c r="G57" s="21" t="s">
        <v>501</v>
      </c>
      <c r="H57" s="20" t="s">
        <v>356</v>
      </c>
      <c r="I57" s="2"/>
      <c r="J57" s="20" t="str">
        <f t="shared" si="7"/>
        <v>本文へのリンク</v>
      </c>
    </row>
    <row r="58" spans="1:10" ht="27">
      <c r="A58" s="3">
        <v>53</v>
      </c>
      <c r="B58" s="6" t="s">
        <v>2</v>
      </c>
      <c r="C58" s="7" t="s">
        <v>194</v>
      </c>
      <c r="D58" s="6" t="s">
        <v>193</v>
      </c>
      <c r="E58" s="5" t="s">
        <v>387</v>
      </c>
      <c r="F58" s="21" t="s">
        <v>501</v>
      </c>
      <c r="G58" s="2"/>
      <c r="H58" s="2">
        <v>135499</v>
      </c>
      <c r="I58" s="2"/>
      <c r="J58" s="10" t="str">
        <f>HYPERLINK("http://klibs1.kj.yamagata-u.ac.jp/mylimedio/search/search.do?keyword=%23ID%3D"&amp;H58,"OPAC")</f>
        <v>OPAC</v>
      </c>
    </row>
    <row r="59" spans="1:10" ht="27">
      <c r="A59" s="3">
        <v>54</v>
      </c>
      <c r="B59" s="6" t="s">
        <v>2</v>
      </c>
      <c r="C59" s="7" t="s">
        <v>194</v>
      </c>
      <c r="D59" s="6" t="s">
        <v>193</v>
      </c>
      <c r="E59" s="5" t="s">
        <v>260</v>
      </c>
      <c r="F59" s="5"/>
      <c r="G59" s="21" t="s">
        <v>501</v>
      </c>
      <c r="H59" s="20" t="s">
        <v>356</v>
      </c>
      <c r="I59" s="2"/>
      <c r="J59" s="20" t="str">
        <f t="shared" ref="J59" si="8">HYPERLINK(H59,"本文へのリンク")</f>
        <v>本文へのリンク</v>
      </c>
    </row>
    <row r="60" spans="1:10" ht="27">
      <c r="A60" s="3">
        <v>55</v>
      </c>
      <c r="B60" s="6" t="s">
        <v>2</v>
      </c>
      <c r="C60" s="7" t="s">
        <v>192</v>
      </c>
      <c r="D60" s="6" t="s">
        <v>191</v>
      </c>
      <c r="E60" s="8" t="s">
        <v>388</v>
      </c>
      <c r="F60" s="1"/>
      <c r="G60" s="21" t="s">
        <v>501</v>
      </c>
      <c r="H60" s="20" t="s">
        <v>356</v>
      </c>
      <c r="I60" s="2"/>
      <c r="J60" s="20" t="str">
        <f t="shared" ref="J60:J61" si="9">HYPERLINK(H60,"本文へのリンク")</f>
        <v>本文へのリンク</v>
      </c>
    </row>
    <row r="61" spans="1:10" ht="27">
      <c r="A61" s="3">
        <v>56</v>
      </c>
      <c r="B61" s="6" t="s">
        <v>2</v>
      </c>
      <c r="C61" s="7" t="s">
        <v>192</v>
      </c>
      <c r="D61" s="6" t="s">
        <v>191</v>
      </c>
      <c r="E61" s="8" t="s">
        <v>261</v>
      </c>
      <c r="F61" s="5"/>
      <c r="G61" s="21" t="s">
        <v>501</v>
      </c>
      <c r="H61" s="20" t="s">
        <v>356</v>
      </c>
      <c r="I61" s="2"/>
      <c r="J61" s="20" t="str">
        <f t="shared" si="9"/>
        <v>本文へのリンク</v>
      </c>
    </row>
    <row r="62" spans="1:10" ht="27">
      <c r="A62" s="3">
        <v>57</v>
      </c>
      <c r="B62" s="6" t="s">
        <v>2</v>
      </c>
      <c r="C62" s="7" t="s">
        <v>192</v>
      </c>
      <c r="D62" s="6" t="s">
        <v>191</v>
      </c>
      <c r="E62" s="5" t="s">
        <v>387</v>
      </c>
      <c r="F62" s="21" t="s">
        <v>501</v>
      </c>
      <c r="G62" s="2"/>
      <c r="H62" s="2">
        <v>135499</v>
      </c>
      <c r="I62" s="2"/>
      <c r="J62" s="10" t="str">
        <f>HYPERLINK("http://klibs1.kj.yamagata-u.ac.jp/mylimedio/search/search.do?keyword=%23ID%3D"&amp;H62,"OPAC")</f>
        <v>OPAC</v>
      </c>
    </row>
    <row r="63" spans="1:10" ht="27">
      <c r="A63" s="3">
        <v>58</v>
      </c>
      <c r="B63" s="6" t="s">
        <v>2</v>
      </c>
      <c r="C63" s="7" t="s">
        <v>192</v>
      </c>
      <c r="D63" s="6" t="s">
        <v>191</v>
      </c>
      <c r="E63" s="8" t="s">
        <v>262</v>
      </c>
      <c r="F63" s="5"/>
      <c r="G63" s="21" t="s">
        <v>501</v>
      </c>
      <c r="H63" s="20" t="s">
        <v>356</v>
      </c>
      <c r="I63" s="2"/>
      <c r="J63" s="20" t="str">
        <f t="shared" ref="J63:J65" si="10">HYPERLINK(H63,"本文へのリンク")</f>
        <v>本文へのリンク</v>
      </c>
    </row>
    <row r="64" spans="1:10" ht="27">
      <c r="A64" s="3">
        <v>59</v>
      </c>
      <c r="B64" s="6" t="s">
        <v>2</v>
      </c>
      <c r="C64" s="7" t="s">
        <v>190</v>
      </c>
      <c r="D64" s="6" t="s">
        <v>189</v>
      </c>
      <c r="E64" s="8" t="s">
        <v>389</v>
      </c>
      <c r="F64" s="1"/>
      <c r="G64" s="21" t="s">
        <v>501</v>
      </c>
      <c r="H64" s="20" t="s">
        <v>356</v>
      </c>
      <c r="I64" s="2"/>
      <c r="J64" s="20" t="str">
        <f t="shared" si="10"/>
        <v>本文へのリンク</v>
      </c>
    </row>
    <row r="65" spans="1:10" ht="27">
      <c r="A65" s="3">
        <v>60</v>
      </c>
      <c r="B65" s="6" t="s">
        <v>2</v>
      </c>
      <c r="C65" s="7" t="s">
        <v>190</v>
      </c>
      <c r="D65" s="6" t="s">
        <v>189</v>
      </c>
      <c r="E65" s="8" t="s">
        <v>170</v>
      </c>
      <c r="F65" s="5"/>
      <c r="G65" s="21" t="s">
        <v>501</v>
      </c>
      <c r="H65" s="20" t="s">
        <v>356</v>
      </c>
      <c r="I65" s="2"/>
      <c r="J65" s="20" t="str">
        <f t="shared" si="10"/>
        <v>本文へのリンク</v>
      </c>
    </row>
    <row r="66" spans="1:10" ht="27">
      <c r="A66" s="3">
        <v>61</v>
      </c>
      <c r="B66" s="6" t="s">
        <v>2</v>
      </c>
      <c r="C66" s="7" t="s">
        <v>190</v>
      </c>
      <c r="D66" s="6" t="s">
        <v>189</v>
      </c>
      <c r="E66" s="5" t="s">
        <v>387</v>
      </c>
      <c r="F66" s="21" t="s">
        <v>501</v>
      </c>
      <c r="G66" s="2"/>
      <c r="H66" s="2">
        <v>135499</v>
      </c>
      <c r="I66" s="2"/>
      <c r="J66" s="10" t="str">
        <f>HYPERLINK("http://klibs1.kj.yamagata-u.ac.jp/mylimedio/search/search.do?keyword=%23ID%3D"&amp;H66,"OPAC")</f>
        <v>OPAC</v>
      </c>
    </row>
    <row r="67" spans="1:10" ht="27">
      <c r="A67" s="3">
        <v>62</v>
      </c>
      <c r="B67" s="6" t="s">
        <v>2</v>
      </c>
      <c r="C67" s="7" t="s">
        <v>190</v>
      </c>
      <c r="D67" s="6" t="s">
        <v>189</v>
      </c>
      <c r="E67" s="8" t="s">
        <v>263</v>
      </c>
      <c r="F67" s="5"/>
      <c r="G67" s="21" t="s">
        <v>501</v>
      </c>
      <c r="H67" s="20" t="s">
        <v>356</v>
      </c>
      <c r="I67" s="2"/>
      <c r="J67" s="20" t="str">
        <f t="shared" ref="J67:J69" si="11">HYPERLINK(H67,"本文へのリンク")</f>
        <v>本文へのリンク</v>
      </c>
    </row>
    <row r="68" spans="1:10" ht="27">
      <c r="A68" s="3">
        <v>63</v>
      </c>
      <c r="B68" s="6" t="s">
        <v>2</v>
      </c>
      <c r="C68" s="7" t="s">
        <v>188</v>
      </c>
      <c r="D68" s="6" t="s">
        <v>187</v>
      </c>
      <c r="E68" s="8" t="s">
        <v>390</v>
      </c>
      <c r="F68" s="1"/>
      <c r="G68" s="21" t="s">
        <v>501</v>
      </c>
      <c r="H68" s="20" t="s">
        <v>356</v>
      </c>
      <c r="I68" s="2"/>
      <c r="J68" s="20" t="str">
        <f t="shared" si="11"/>
        <v>本文へのリンク</v>
      </c>
    </row>
    <row r="69" spans="1:10" ht="27">
      <c r="A69" s="3">
        <v>64</v>
      </c>
      <c r="B69" s="6" t="s">
        <v>2</v>
      </c>
      <c r="C69" s="7" t="s">
        <v>188</v>
      </c>
      <c r="D69" s="6" t="s">
        <v>187</v>
      </c>
      <c r="E69" s="8" t="s">
        <v>170</v>
      </c>
      <c r="F69" s="5"/>
      <c r="G69" s="21" t="s">
        <v>501</v>
      </c>
      <c r="H69" s="20" t="s">
        <v>356</v>
      </c>
      <c r="I69" s="2"/>
      <c r="J69" s="20" t="str">
        <f t="shared" si="11"/>
        <v>本文へのリンク</v>
      </c>
    </row>
    <row r="70" spans="1:10" ht="27">
      <c r="A70" s="3">
        <v>65</v>
      </c>
      <c r="B70" s="6" t="s">
        <v>2</v>
      </c>
      <c r="C70" s="7" t="s">
        <v>188</v>
      </c>
      <c r="D70" s="6" t="s">
        <v>187</v>
      </c>
      <c r="E70" s="5" t="s">
        <v>387</v>
      </c>
      <c r="F70" s="21" t="s">
        <v>501</v>
      </c>
      <c r="G70" s="2"/>
      <c r="H70" s="2">
        <v>135499</v>
      </c>
      <c r="I70" s="2"/>
      <c r="J70" s="10" t="str">
        <f>HYPERLINK("http://klibs1.kj.yamagata-u.ac.jp/mylimedio/search/search.do?keyword=%23ID%3D"&amp;H70,"OPAC")</f>
        <v>OPAC</v>
      </c>
    </row>
    <row r="71" spans="1:10" ht="27">
      <c r="A71" s="3">
        <v>66</v>
      </c>
      <c r="B71" s="6" t="s">
        <v>2</v>
      </c>
      <c r="C71" s="7" t="s">
        <v>188</v>
      </c>
      <c r="D71" s="6" t="s">
        <v>187</v>
      </c>
      <c r="E71" s="8" t="s">
        <v>264</v>
      </c>
      <c r="F71" s="5"/>
      <c r="G71" s="21" t="s">
        <v>501</v>
      </c>
      <c r="H71" s="20" t="s">
        <v>356</v>
      </c>
      <c r="I71" s="2"/>
      <c r="J71" s="20" t="str">
        <f t="shared" ref="J71:J73" si="12">HYPERLINK(H71,"本文へのリンク")</f>
        <v>本文へのリンク</v>
      </c>
    </row>
    <row r="72" spans="1:10" ht="27">
      <c r="A72" s="3">
        <v>67</v>
      </c>
      <c r="B72" s="6" t="s">
        <v>2</v>
      </c>
      <c r="C72" s="7" t="s">
        <v>185</v>
      </c>
      <c r="D72" s="6" t="s">
        <v>184</v>
      </c>
      <c r="E72" s="8" t="s">
        <v>391</v>
      </c>
      <c r="F72" s="1"/>
      <c r="G72" s="21" t="s">
        <v>501</v>
      </c>
      <c r="H72" s="20" t="s">
        <v>356</v>
      </c>
      <c r="I72" s="2"/>
      <c r="J72" s="20" t="str">
        <f t="shared" si="12"/>
        <v>本文へのリンク</v>
      </c>
    </row>
    <row r="73" spans="1:10" ht="27">
      <c r="A73" s="3">
        <v>68</v>
      </c>
      <c r="B73" s="6" t="s">
        <v>2</v>
      </c>
      <c r="C73" s="7" t="s">
        <v>185</v>
      </c>
      <c r="D73" s="6" t="s">
        <v>184</v>
      </c>
      <c r="E73" s="8" t="s">
        <v>186</v>
      </c>
      <c r="F73" s="5"/>
      <c r="G73" s="21" t="s">
        <v>501</v>
      </c>
      <c r="H73" s="20" t="s">
        <v>356</v>
      </c>
      <c r="I73" s="2"/>
      <c r="J73" s="20" t="str">
        <f t="shared" si="12"/>
        <v>本文へのリンク</v>
      </c>
    </row>
    <row r="74" spans="1:10" ht="27">
      <c r="A74" s="3">
        <v>69</v>
      </c>
      <c r="B74" s="6" t="s">
        <v>2</v>
      </c>
      <c r="C74" s="7" t="s">
        <v>185</v>
      </c>
      <c r="D74" s="6" t="s">
        <v>184</v>
      </c>
      <c r="E74" s="5" t="s">
        <v>387</v>
      </c>
      <c r="F74" s="21" t="s">
        <v>501</v>
      </c>
      <c r="G74" s="2"/>
      <c r="H74" s="2">
        <v>135499</v>
      </c>
      <c r="I74" s="2"/>
      <c r="J74" s="10" t="str">
        <f>HYPERLINK("http://klibs1.kj.yamagata-u.ac.jp/mylimedio/search/search.do?keyword=%23ID%3D"&amp;H74,"OPAC")</f>
        <v>OPAC</v>
      </c>
    </row>
    <row r="75" spans="1:10" ht="27">
      <c r="A75" s="3">
        <v>70</v>
      </c>
      <c r="B75" s="6" t="s">
        <v>2</v>
      </c>
      <c r="C75" s="7" t="s">
        <v>185</v>
      </c>
      <c r="D75" s="6" t="s">
        <v>184</v>
      </c>
      <c r="E75" s="8" t="s">
        <v>265</v>
      </c>
      <c r="F75" s="5"/>
      <c r="G75" s="21" t="s">
        <v>501</v>
      </c>
      <c r="H75" s="20" t="s">
        <v>356</v>
      </c>
      <c r="I75" s="2"/>
      <c r="J75" s="20" t="str">
        <f t="shared" ref="J75:J77" si="13">HYPERLINK(H75,"本文へのリンク")</f>
        <v>本文へのリンク</v>
      </c>
    </row>
    <row r="76" spans="1:10" ht="27">
      <c r="A76" s="3">
        <v>71</v>
      </c>
      <c r="B76" s="6" t="s">
        <v>2</v>
      </c>
      <c r="C76" s="7" t="s">
        <v>183</v>
      </c>
      <c r="D76" s="6" t="s">
        <v>182</v>
      </c>
      <c r="E76" s="8" t="s">
        <v>392</v>
      </c>
      <c r="F76" s="1"/>
      <c r="G76" s="21" t="s">
        <v>501</v>
      </c>
      <c r="H76" s="20" t="s">
        <v>356</v>
      </c>
      <c r="I76" s="2"/>
      <c r="J76" s="20" t="str">
        <f t="shared" si="13"/>
        <v>本文へのリンク</v>
      </c>
    </row>
    <row r="77" spans="1:10" ht="27">
      <c r="A77" s="3">
        <v>72</v>
      </c>
      <c r="B77" s="6" t="s">
        <v>2</v>
      </c>
      <c r="C77" s="7" t="s">
        <v>183</v>
      </c>
      <c r="D77" s="6" t="s">
        <v>182</v>
      </c>
      <c r="E77" s="8" t="s">
        <v>170</v>
      </c>
      <c r="F77" s="5"/>
      <c r="G77" s="21" t="s">
        <v>501</v>
      </c>
      <c r="H77" s="20" t="s">
        <v>356</v>
      </c>
      <c r="I77" s="2"/>
      <c r="J77" s="20" t="str">
        <f t="shared" si="13"/>
        <v>本文へのリンク</v>
      </c>
    </row>
    <row r="78" spans="1:10" ht="27">
      <c r="A78" s="3">
        <v>73</v>
      </c>
      <c r="B78" s="6" t="s">
        <v>2</v>
      </c>
      <c r="C78" s="7" t="s">
        <v>183</v>
      </c>
      <c r="D78" s="6" t="s">
        <v>182</v>
      </c>
      <c r="E78" s="5" t="s">
        <v>387</v>
      </c>
      <c r="F78" s="21" t="s">
        <v>501</v>
      </c>
      <c r="G78" s="2"/>
      <c r="H78" s="2">
        <v>135499</v>
      </c>
      <c r="I78" s="2"/>
      <c r="J78" s="10" t="str">
        <f>HYPERLINK("http://klibs1.kj.yamagata-u.ac.jp/mylimedio/search/search.do?keyword=%23ID%3D"&amp;H78,"OPAC")</f>
        <v>OPAC</v>
      </c>
    </row>
    <row r="79" spans="1:10" ht="27">
      <c r="A79" s="3">
        <v>74</v>
      </c>
      <c r="B79" s="6" t="s">
        <v>2</v>
      </c>
      <c r="C79" s="7" t="s">
        <v>183</v>
      </c>
      <c r="D79" s="6" t="s">
        <v>182</v>
      </c>
      <c r="E79" s="8" t="s">
        <v>266</v>
      </c>
      <c r="F79" s="5"/>
      <c r="G79" s="21" t="s">
        <v>501</v>
      </c>
      <c r="H79" s="20" t="s">
        <v>356</v>
      </c>
      <c r="I79" s="2"/>
      <c r="J79" s="20" t="str">
        <f t="shared" ref="J79:J81" si="14">HYPERLINK(H79,"本文へのリンク")</f>
        <v>本文へのリンク</v>
      </c>
    </row>
    <row r="80" spans="1:10" ht="27">
      <c r="A80" s="3">
        <v>75</v>
      </c>
      <c r="B80" s="6" t="s">
        <v>2</v>
      </c>
      <c r="C80" s="7" t="s">
        <v>181</v>
      </c>
      <c r="D80" s="6" t="s">
        <v>180</v>
      </c>
      <c r="E80" s="8" t="s">
        <v>393</v>
      </c>
      <c r="F80" s="1"/>
      <c r="G80" s="21" t="s">
        <v>501</v>
      </c>
      <c r="H80" s="20" t="s">
        <v>356</v>
      </c>
      <c r="I80" s="2"/>
      <c r="J80" s="20" t="str">
        <f t="shared" si="14"/>
        <v>本文へのリンク</v>
      </c>
    </row>
    <row r="81" spans="1:10" ht="27">
      <c r="A81" s="3">
        <v>76</v>
      </c>
      <c r="B81" s="6" t="s">
        <v>2</v>
      </c>
      <c r="C81" s="7" t="s">
        <v>181</v>
      </c>
      <c r="D81" s="6" t="s">
        <v>180</v>
      </c>
      <c r="E81" s="8" t="s">
        <v>170</v>
      </c>
      <c r="F81" s="5"/>
      <c r="G81" s="21" t="s">
        <v>501</v>
      </c>
      <c r="H81" s="20" t="s">
        <v>356</v>
      </c>
      <c r="I81" s="2"/>
      <c r="J81" s="20" t="str">
        <f t="shared" si="14"/>
        <v>本文へのリンク</v>
      </c>
    </row>
    <row r="82" spans="1:10" ht="27">
      <c r="A82" s="3">
        <v>77</v>
      </c>
      <c r="B82" s="6" t="s">
        <v>2</v>
      </c>
      <c r="C82" s="7" t="s">
        <v>181</v>
      </c>
      <c r="D82" s="6" t="s">
        <v>180</v>
      </c>
      <c r="E82" s="5" t="s">
        <v>387</v>
      </c>
      <c r="F82" s="21" t="s">
        <v>501</v>
      </c>
      <c r="G82" s="2"/>
      <c r="H82" s="2">
        <v>135499</v>
      </c>
      <c r="I82" s="2"/>
      <c r="J82" s="10" t="str">
        <f>HYPERLINK("http://klibs1.kj.yamagata-u.ac.jp/mylimedio/search/search.do?keyword=%23ID%3D"&amp;H82,"OPAC")</f>
        <v>OPAC</v>
      </c>
    </row>
    <row r="83" spans="1:10" ht="27">
      <c r="A83" s="3">
        <v>78</v>
      </c>
      <c r="B83" s="6" t="s">
        <v>2</v>
      </c>
      <c r="C83" s="7" t="s">
        <v>181</v>
      </c>
      <c r="D83" s="6" t="s">
        <v>180</v>
      </c>
      <c r="E83" s="8" t="s">
        <v>267</v>
      </c>
      <c r="F83" s="5"/>
      <c r="G83" s="21" t="s">
        <v>501</v>
      </c>
      <c r="H83" s="20" t="s">
        <v>356</v>
      </c>
      <c r="I83" s="2"/>
      <c r="J83" s="20" t="str">
        <f t="shared" ref="J83:J85" si="15">HYPERLINK(H83,"本文へのリンク")</f>
        <v>本文へのリンク</v>
      </c>
    </row>
    <row r="84" spans="1:10" ht="27">
      <c r="A84" s="3">
        <v>79</v>
      </c>
      <c r="B84" s="6" t="s">
        <v>2</v>
      </c>
      <c r="C84" s="7" t="s">
        <v>178</v>
      </c>
      <c r="D84" s="6" t="s">
        <v>177</v>
      </c>
      <c r="E84" s="8" t="s">
        <v>394</v>
      </c>
      <c r="F84" s="1"/>
      <c r="G84" s="21" t="s">
        <v>501</v>
      </c>
      <c r="H84" s="20" t="s">
        <v>356</v>
      </c>
      <c r="I84" s="2"/>
      <c r="J84" s="20" t="str">
        <f t="shared" si="15"/>
        <v>本文へのリンク</v>
      </c>
    </row>
    <row r="85" spans="1:10" ht="27">
      <c r="A85" s="3">
        <v>80</v>
      </c>
      <c r="B85" s="6" t="s">
        <v>2</v>
      </c>
      <c r="C85" s="7" t="s">
        <v>178</v>
      </c>
      <c r="D85" s="6" t="s">
        <v>177</v>
      </c>
      <c r="E85" s="8" t="s">
        <v>179</v>
      </c>
      <c r="F85" s="1"/>
      <c r="G85" s="21" t="s">
        <v>501</v>
      </c>
      <c r="H85" s="20" t="s">
        <v>356</v>
      </c>
      <c r="I85" s="2"/>
      <c r="J85" s="20" t="str">
        <f t="shared" si="15"/>
        <v>本文へのリンク</v>
      </c>
    </row>
    <row r="86" spans="1:10" ht="27">
      <c r="A86" s="3">
        <v>81</v>
      </c>
      <c r="B86" s="6" t="s">
        <v>2</v>
      </c>
      <c r="C86" s="7" t="s">
        <v>178</v>
      </c>
      <c r="D86" s="6" t="s">
        <v>177</v>
      </c>
      <c r="E86" s="8" t="s">
        <v>387</v>
      </c>
      <c r="F86" s="21" t="s">
        <v>501</v>
      </c>
      <c r="G86" s="2"/>
      <c r="H86" s="2">
        <v>135499</v>
      </c>
      <c r="I86" s="2"/>
      <c r="J86" s="10" t="str">
        <f>HYPERLINK("http://klibs1.kj.yamagata-u.ac.jp/mylimedio/search/search.do?keyword=%23ID%3D"&amp;H86,"OPAC")</f>
        <v>OPAC</v>
      </c>
    </row>
    <row r="87" spans="1:10" ht="27">
      <c r="A87" s="3">
        <v>82</v>
      </c>
      <c r="B87" s="6" t="s">
        <v>2</v>
      </c>
      <c r="C87" s="7" t="s">
        <v>178</v>
      </c>
      <c r="D87" s="6" t="s">
        <v>177</v>
      </c>
      <c r="E87" s="8" t="s">
        <v>268</v>
      </c>
      <c r="F87" s="1"/>
      <c r="G87" s="21" t="s">
        <v>501</v>
      </c>
      <c r="H87" s="20" t="s">
        <v>356</v>
      </c>
      <c r="I87" s="2"/>
      <c r="J87" s="20" t="str">
        <f t="shared" ref="J87:J89" si="16">HYPERLINK(H87,"本文へのリンク")</f>
        <v>本文へのリンク</v>
      </c>
    </row>
    <row r="88" spans="1:10" ht="40.5">
      <c r="A88" s="3">
        <v>83</v>
      </c>
      <c r="B88" s="6" t="s">
        <v>2</v>
      </c>
      <c r="C88" s="7" t="s">
        <v>175</v>
      </c>
      <c r="D88" s="6" t="s">
        <v>174</v>
      </c>
      <c r="E88" s="8" t="s">
        <v>395</v>
      </c>
      <c r="F88" s="1"/>
      <c r="G88" s="21" t="s">
        <v>501</v>
      </c>
      <c r="H88" s="20" t="s">
        <v>356</v>
      </c>
      <c r="I88" s="2"/>
      <c r="J88" s="20" t="str">
        <f t="shared" si="16"/>
        <v>本文へのリンク</v>
      </c>
    </row>
    <row r="89" spans="1:10" ht="40.5">
      <c r="A89" s="3">
        <v>84</v>
      </c>
      <c r="B89" s="6" t="s">
        <v>2</v>
      </c>
      <c r="C89" s="7" t="s">
        <v>175</v>
      </c>
      <c r="D89" s="6" t="s">
        <v>174</v>
      </c>
      <c r="E89" s="8" t="s">
        <v>176</v>
      </c>
      <c r="F89" s="1"/>
      <c r="G89" s="21" t="s">
        <v>501</v>
      </c>
      <c r="H89" s="20" t="s">
        <v>356</v>
      </c>
      <c r="I89" s="2"/>
      <c r="J89" s="20" t="str">
        <f t="shared" si="16"/>
        <v>本文へのリンク</v>
      </c>
    </row>
    <row r="90" spans="1:10" ht="40.5">
      <c r="A90" s="3">
        <v>85</v>
      </c>
      <c r="B90" s="6" t="s">
        <v>2</v>
      </c>
      <c r="C90" s="7" t="s">
        <v>175</v>
      </c>
      <c r="D90" s="6" t="s">
        <v>174</v>
      </c>
      <c r="E90" s="8" t="s">
        <v>387</v>
      </c>
      <c r="F90" s="21" t="s">
        <v>501</v>
      </c>
      <c r="G90" s="2"/>
      <c r="H90" s="2">
        <v>135499</v>
      </c>
      <c r="I90" s="2"/>
      <c r="J90" s="10" t="str">
        <f>HYPERLINK("http://klibs1.kj.yamagata-u.ac.jp/mylimedio/search/search.do?keyword=%23ID%3D"&amp;H90,"OPAC")</f>
        <v>OPAC</v>
      </c>
    </row>
    <row r="91" spans="1:10" ht="27">
      <c r="A91" s="3">
        <v>86</v>
      </c>
      <c r="B91" s="6" t="s">
        <v>2</v>
      </c>
      <c r="C91" s="7" t="s">
        <v>172</v>
      </c>
      <c r="D91" s="6" t="s">
        <v>171</v>
      </c>
      <c r="E91" s="8" t="s">
        <v>396</v>
      </c>
      <c r="F91" s="1"/>
      <c r="G91" s="21" t="s">
        <v>501</v>
      </c>
      <c r="H91" s="20" t="s">
        <v>356</v>
      </c>
      <c r="I91" s="2"/>
      <c r="J91" s="20" t="str">
        <f t="shared" ref="J91:J93" si="17">HYPERLINK(H91,"本文へのリンク")</f>
        <v>本文へのリンク</v>
      </c>
    </row>
    <row r="92" spans="1:10" ht="27">
      <c r="A92" s="3">
        <v>87</v>
      </c>
      <c r="B92" s="6" t="s">
        <v>2</v>
      </c>
      <c r="C92" s="7" t="s">
        <v>172</v>
      </c>
      <c r="D92" s="6" t="s">
        <v>171</v>
      </c>
      <c r="E92" s="8" t="s">
        <v>173</v>
      </c>
      <c r="F92" s="5"/>
      <c r="G92" s="21" t="s">
        <v>501</v>
      </c>
      <c r="H92" s="20" t="s">
        <v>356</v>
      </c>
      <c r="I92" s="2"/>
      <c r="J92" s="20" t="str">
        <f t="shared" si="17"/>
        <v>本文へのリンク</v>
      </c>
    </row>
    <row r="93" spans="1:10" ht="27">
      <c r="A93" s="3">
        <v>88</v>
      </c>
      <c r="B93" s="6" t="s">
        <v>2</v>
      </c>
      <c r="C93" s="7" t="s">
        <v>172</v>
      </c>
      <c r="D93" s="6" t="s">
        <v>171</v>
      </c>
      <c r="E93" s="8" t="s">
        <v>269</v>
      </c>
      <c r="F93" s="5"/>
      <c r="G93" s="21" t="s">
        <v>501</v>
      </c>
      <c r="H93" s="20" t="s">
        <v>356</v>
      </c>
      <c r="I93" s="2"/>
      <c r="J93" s="20" t="str">
        <f t="shared" si="17"/>
        <v>本文へのリンク</v>
      </c>
    </row>
    <row r="94" spans="1:10" ht="27">
      <c r="A94" s="3">
        <v>89</v>
      </c>
      <c r="B94" s="6" t="s">
        <v>2</v>
      </c>
      <c r="C94" s="7" t="s">
        <v>172</v>
      </c>
      <c r="D94" s="6" t="s">
        <v>171</v>
      </c>
      <c r="E94" s="5" t="s">
        <v>397</v>
      </c>
      <c r="F94" s="21" t="s">
        <v>501</v>
      </c>
      <c r="G94" s="2"/>
      <c r="H94" s="2">
        <v>135499</v>
      </c>
      <c r="I94" s="2"/>
      <c r="J94" s="10" t="str">
        <f t="shared" ref="J94:J95" si="18">HYPERLINK("http://klibs1.kj.yamagata-u.ac.jp/mylimedio/search/search.do?keyword=%23ID%3D"&amp;H94,"OPAC")</f>
        <v>OPAC</v>
      </c>
    </row>
    <row r="95" spans="1:10" ht="27">
      <c r="A95" s="3">
        <v>90</v>
      </c>
      <c r="B95" s="6" t="s">
        <v>2</v>
      </c>
      <c r="C95" s="7" t="s">
        <v>172</v>
      </c>
      <c r="D95" s="6" t="s">
        <v>171</v>
      </c>
      <c r="E95" s="8" t="s">
        <v>270</v>
      </c>
      <c r="F95" s="21" t="s">
        <v>501</v>
      </c>
      <c r="G95" s="2"/>
      <c r="H95" s="2">
        <v>778333</v>
      </c>
      <c r="I95" s="2"/>
      <c r="J95" s="10" t="str">
        <f t="shared" si="18"/>
        <v>OPAC</v>
      </c>
    </row>
    <row r="96" spans="1:10" ht="27">
      <c r="A96" s="3">
        <v>91</v>
      </c>
      <c r="B96" s="6" t="s">
        <v>2</v>
      </c>
      <c r="C96" s="7" t="s">
        <v>169</v>
      </c>
      <c r="D96" s="6" t="s">
        <v>168</v>
      </c>
      <c r="E96" s="8" t="s">
        <v>398</v>
      </c>
      <c r="F96" s="1"/>
      <c r="G96" s="21" t="s">
        <v>501</v>
      </c>
      <c r="H96" s="20" t="s">
        <v>356</v>
      </c>
      <c r="I96" s="2"/>
      <c r="J96" s="20" t="str">
        <f t="shared" ref="J96:J97" si="19">HYPERLINK(H96,"本文へのリンク")</f>
        <v>本文へのリンク</v>
      </c>
    </row>
    <row r="97" spans="1:10" ht="27">
      <c r="A97" s="3">
        <v>92</v>
      </c>
      <c r="B97" s="6" t="s">
        <v>2</v>
      </c>
      <c r="C97" s="7" t="s">
        <v>169</v>
      </c>
      <c r="D97" s="6" t="s">
        <v>168</v>
      </c>
      <c r="E97" s="8" t="s">
        <v>170</v>
      </c>
      <c r="F97" s="5"/>
      <c r="G97" s="21" t="s">
        <v>501</v>
      </c>
      <c r="H97" s="20" t="s">
        <v>356</v>
      </c>
      <c r="I97" s="2"/>
      <c r="J97" s="20" t="str">
        <f t="shared" si="19"/>
        <v>本文へのリンク</v>
      </c>
    </row>
    <row r="98" spans="1:10" ht="27">
      <c r="A98" s="3">
        <v>93</v>
      </c>
      <c r="B98" s="6" t="s">
        <v>2</v>
      </c>
      <c r="C98" s="7" t="s">
        <v>169</v>
      </c>
      <c r="D98" s="6" t="s">
        <v>168</v>
      </c>
      <c r="E98" s="5" t="s">
        <v>387</v>
      </c>
      <c r="F98" s="21" t="s">
        <v>501</v>
      </c>
      <c r="G98" s="2"/>
      <c r="H98" s="2">
        <v>135499</v>
      </c>
      <c r="I98" s="2"/>
      <c r="J98" s="10" t="str">
        <f>HYPERLINK("http://klibs1.kj.yamagata-u.ac.jp/mylimedio/search/search.do?keyword=%23ID%3D"&amp;H98,"OPAC")</f>
        <v>OPAC</v>
      </c>
    </row>
    <row r="99" spans="1:10" ht="27">
      <c r="A99" s="3">
        <v>94</v>
      </c>
      <c r="B99" s="6" t="s">
        <v>2</v>
      </c>
      <c r="C99" s="7" t="s">
        <v>169</v>
      </c>
      <c r="D99" s="6" t="s">
        <v>168</v>
      </c>
      <c r="E99" s="8" t="s">
        <v>271</v>
      </c>
      <c r="F99" s="5"/>
      <c r="G99" s="21" t="s">
        <v>501</v>
      </c>
      <c r="H99" s="20" t="s">
        <v>356</v>
      </c>
      <c r="I99" s="2"/>
      <c r="J99" s="20" t="str">
        <f>HYPERLINK(H99,"本文へのリンク")</f>
        <v>本文へのリンク</v>
      </c>
    </row>
    <row r="100" spans="1:10" ht="40.5">
      <c r="A100" s="3">
        <v>95</v>
      </c>
      <c r="B100" s="6" t="s">
        <v>2</v>
      </c>
      <c r="C100" s="7" t="s">
        <v>167</v>
      </c>
      <c r="D100" s="6" t="s">
        <v>81</v>
      </c>
      <c r="E100" s="5" t="s">
        <v>399</v>
      </c>
      <c r="F100" s="21" t="s">
        <v>501</v>
      </c>
      <c r="G100" s="2"/>
      <c r="H100" s="2">
        <v>750439</v>
      </c>
      <c r="I100" s="2"/>
      <c r="J100" s="10" t="str">
        <f>HYPERLINK("http://klibs1.kj.yamagata-u.ac.jp/mylimedio/search/search.do?keyword=%23ID%3D"&amp;H100,"OPAC")</f>
        <v>OPAC</v>
      </c>
    </row>
    <row r="101" spans="1:10" ht="40.5">
      <c r="A101" s="3">
        <v>96</v>
      </c>
      <c r="B101" s="6" t="s">
        <v>2</v>
      </c>
      <c r="C101" s="7" t="s">
        <v>166</v>
      </c>
      <c r="D101" s="6" t="s">
        <v>165</v>
      </c>
      <c r="E101" s="8" t="s">
        <v>400</v>
      </c>
      <c r="F101" s="1"/>
      <c r="G101" s="21" t="s">
        <v>501</v>
      </c>
      <c r="H101" s="20" t="s">
        <v>356</v>
      </c>
      <c r="I101" s="2"/>
      <c r="J101" s="20" t="str">
        <f>HYPERLINK(H101,"本文へのリンク")</f>
        <v>本文へのリンク</v>
      </c>
    </row>
    <row r="102" spans="1:10" ht="54">
      <c r="A102" s="3">
        <v>97</v>
      </c>
      <c r="B102" s="6" t="s">
        <v>2</v>
      </c>
      <c r="C102" s="7" t="s">
        <v>166</v>
      </c>
      <c r="D102" s="6" t="s">
        <v>165</v>
      </c>
      <c r="E102" s="8" t="s">
        <v>272</v>
      </c>
      <c r="F102" s="21" t="s">
        <v>502</v>
      </c>
      <c r="G102" s="2"/>
      <c r="H102" s="2"/>
      <c r="I102" s="2"/>
      <c r="J102" s="4"/>
    </row>
    <row r="103" spans="1:10" ht="27">
      <c r="A103" s="3">
        <v>98</v>
      </c>
      <c r="B103" s="6" t="s">
        <v>2</v>
      </c>
      <c r="C103" s="7" t="s">
        <v>164</v>
      </c>
      <c r="D103" s="6" t="s">
        <v>163</v>
      </c>
      <c r="E103" s="5" t="s">
        <v>401</v>
      </c>
      <c r="F103" s="5"/>
      <c r="G103" s="21" t="s">
        <v>501</v>
      </c>
      <c r="H103" s="20" t="s">
        <v>356</v>
      </c>
      <c r="I103" s="2"/>
      <c r="J103" s="20" t="str">
        <f>HYPERLINK(H103,"本文へのリンク")</f>
        <v>本文へのリンク</v>
      </c>
    </row>
    <row r="104" spans="1:10">
      <c r="A104" s="3">
        <v>99</v>
      </c>
      <c r="B104" s="6" t="s">
        <v>2</v>
      </c>
      <c r="C104" s="7" t="s">
        <v>161</v>
      </c>
      <c r="D104" s="6" t="s">
        <v>160</v>
      </c>
      <c r="E104" s="8" t="s">
        <v>402</v>
      </c>
      <c r="F104" s="21"/>
      <c r="G104" s="21" t="s">
        <v>501</v>
      </c>
      <c r="H104" s="20" t="s">
        <v>356</v>
      </c>
      <c r="I104" s="2"/>
      <c r="J104" s="20" t="str">
        <f t="shared" ref="J104" si="20">HYPERLINK(H104,"本文へのリンク")</f>
        <v>本文へのリンク</v>
      </c>
    </row>
    <row r="105" spans="1:10">
      <c r="A105" s="3">
        <v>100</v>
      </c>
      <c r="B105" s="6" t="s">
        <v>2</v>
      </c>
      <c r="C105" s="7" t="s">
        <v>161</v>
      </c>
      <c r="D105" s="6" t="s">
        <v>160</v>
      </c>
      <c r="E105" s="8" t="s">
        <v>162</v>
      </c>
      <c r="F105" s="1"/>
      <c r="G105" s="21" t="s">
        <v>501</v>
      </c>
      <c r="H105" s="20" t="s">
        <v>356</v>
      </c>
      <c r="I105" s="2"/>
      <c r="J105" s="20" t="str">
        <f t="shared" ref="J105:J107" si="21">HYPERLINK(H105,"本文へのリンク")</f>
        <v>本文へのリンク</v>
      </c>
    </row>
    <row r="106" spans="1:10" ht="27">
      <c r="A106" s="3">
        <v>101</v>
      </c>
      <c r="B106" s="6" t="s">
        <v>2</v>
      </c>
      <c r="C106" s="7" t="s">
        <v>161</v>
      </c>
      <c r="D106" s="6" t="s">
        <v>160</v>
      </c>
      <c r="E106" s="8" t="s">
        <v>159</v>
      </c>
      <c r="F106" s="1"/>
      <c r="G106" s="21" t="s">
        <v>501</v>
      </c>
      <c r="H106" s="20" t="s">
        <v>356</v>
      </c>
      <c r="I106" s="2"/>
      <c r="J106" s="20" t="str">
        <f t="shared" si="21"/>
        <v>本文へのリンク</v>
      </c>
    </row>
    <row r="107" spans="1:10" ht="40.5">
      <c r="A107" s="3">
        <v>102</v>
      </c>
      <c r="B107" s="6" t="s">
        <v>2</v>
      </c>
      <c r="C107" s="7" t="s">
        <v>158</v>
      </c>
      <c r="D107" s="6" t="s">
        <v>157</v>
      </c>
      <c r="E107" s="8" t="s">
        <v>403</v>
      </c>
      <c r="F107" s="1"/>
      <c r="G107" s="21" t="s">
        <v>501</v>
      </c>
      <c r="H107" s="20" t="s">
        <v>356</v>
      </c>
      <c r="I107" s="2"/>
      <c r="J107" s="20" t="str">
        <f t="shared" si="21"/>
        <v>本文へのリンク</v>
      </c>
    </row>
    <row r="108" spans="1:10" ht="27">
      <c r="A108" s="3">
        <v>103</v>
      </c>
      <c r="B108" s="6" t="s">
        <v>2</v>
      </c>
      <c r="C108" s="7" t="s">
        <v>158</v>
      </c>
      <c r="D108" s="6" t="s">
        <v>157</v>
      </c>
      <c r="E108" s="5" t="s">
        <v>404</v>
      </c>
      <c r="F108" s="21" t="s">
        <v>501</v>
      </c>
      <c r="G108" s="9"/>
      <c r="H108" s="2">
        <v>138344</v>
      </c>
      <c r="I108" s="2"/>
      <c r="J108" s="10" t="str">
        <f t="shared" ref="J108:J121" si="22">HYPERLINK("http://klibs1.kj.yamagata-u.ac.jp/mylimedio/search/search.do?keyword=%23ID%3D"&amp;H108,"OPAC")</f>
        <v>OPAC</v>
      </c>
    </row>
    <row r="109" spans="1:10" ht="40.5">
      <c r="A109" s="3">
        <v>104</v>
      </c>
      <c r="B109" s="6" t="s">
        <v>2</v>
      </c>
      <c r="C109" s="7" t="s">
        <v>158</v>
      </c>
      <c r="D109" s="6" t="s">
        <v>157</v>
      </c>
      <c r="E109" s="5" t="s">
        <v>405</v>
      </c>
      <c r="F109" s="21" t="s">
        <v>501</v>
      </c>
      <c r="G109" s="9"/>
      <c r="H109" s="2">
        <v>854850</v>
      </c>
      <c r="I109" s="2"/>
      <c r="J109" s="10" t="str">
        <f t="shared" si="22"/>
        <v>OPAC</v>
      </c>
    </row>
    <row r="110" spans="1:10" ht="27">
      <c r="A110" s="3">
        <v>105</v>
      </c>
      <c r="B110" s="6" t="s">
        <v>2</v>
      </c>
      <c r="C110" s="7" t="s">
        <v>156</v>
      </c>
      <c r="D110" s="6" t="s">
        <v>155</v>
      </c>
      <c r="E110" s="5" t="s">
        <v>406</v>
      </c>
      <c r="F110" s="21" t="s">
        <v>501</v>
      </c>
      <c r="G110" s="2"/>
      <c r="H110" s="2">
        <v>854550</v>
      </c>
      <c r="I110" s="2"/>
      <c r="J110" s="10" t="str">
        <f t="shared" si="22"/>
        <v>OPAC</v>
      </c>
    </row>
    <row r="111" spans="1:10" ht="54">
      <c r="A111" s="3">
        <v>106</v>
      </c>
      <c r="B111" s="6" t="s">
        <v>2</v>
      </c>
      <c r="C111" s="7" t="s">
        <v>156</v>
      </c>
      <c r="D111" s="6" t="s">
        <v>155</v>
      </c>
      <c r="E111" s="5" t="s">
        <v>407</v>
      </c>
      <c r="F111" s="21" t="s">
        <v>501</v>
      </c>
      <c r="G111" s="9"/>
      <c r="H111" s="2">
        <v>834506</v>
      </c>
      <c r="I111" s="2"/>
      <c r="J111" s="10" t="str">
        <f t="shared" si="22"/>
        <v>OPAC</v>
      </c>
    </row>
    <row r="112" spans="1:10" ht="40.5">
      <c r="A112" s="3">
        <v>107</v>
      </c>
      <c r="B112" s="6" t="s">
        <v>2</v>
      </c>
      <c r="C112" s="7" t="s">
        <v>156</v>
      </c>
      <c r="D112" s="6" t="s">
        <v>155</v>
      </c>
      <c r="E112" s="1" t="s">
        <v>408</v>
      </c>
      <c r="F112" s="21" t="s">
        <v>501</v>
      </c>
      <c r="G112" s="9"/>
      <c r="H112" s="2">
        <v>778963</v>
      </c>
      <c r="I112" s="2"/>
      <c r="J112" s="10" t="str">
        <f t="shared" si="22"/>
        <v>OPAC</v>
      </c>
    </row>
    <row r="113" spans="1:10" ht="27">
      <c r="A113" s="3">
        <v>108</v>
      </c>
      <c r="B113" s="6" t="s">
        <v>2</v>
      </c>
      <c r="C113" s="7" t="s">
        <v>156</v>
      </c>
      <c r="D113" s="6" t="s">
        <v>155</v>
      </c>
      <c r="E113" s="1" t="s">
        <v>409</v>
      </c>
      <c r="F113" s="21" t="s">
        <v>501</v>
      </c>
      <c r="G113" s="9"/>
      <c r="H113" s="2">
        <v>299246</v>
      </c>
      <c r="I113" s="2"/>
      <c r="J113" s="10" t="str">
        <f t="shared" si="22"/>
        <v>OPAC</v>
      </c>
    </row>
    <row r="114" spans="1:10" ht="40.5">
      <c r="A114" s="3">
        <v>109</v>
      </c>
      <c r="B114" s="6" t="s">
        <v>2</v>
      </c>
      <c r="C114" s="7" t="s">
        <v>154</v>
      </c>
      <c r="D114" s="6" t="s">
        <v>122</v>
      </c>
      <c r="E114" s="8" t="s">
        <v>410</v>
      </c>
      <c r="F114" s="21" t="s">
        <v>501</v>
      </c>
      <c r="G114" s="2"/>
      <c r="H114" s="2">
        <v>795091</v>
      </c>
      <c r="I114" s="2"/>
      <c r="J114" s="10" t="str">
        <f t="shared" si="22"/>
        <v>OPAC</v>
      </c>
    </row>
    <row r="115" spans="1:10" ht="27">
      <c r="A115" s="3">
        <v>110</v>
      </c>
      <c r="B115" s="6" t="s">
        <v>2</v>
      </c>
      <c r="C115" s="7" t="s">
        <v>153</v>
      </c>
      <c r="D115" s="6" t="s">
        <v>73</v>
      </c>
      <c r="E115" s="5" t="s">
        <v>411</v>
      </c>
      <c r="F115" s="21" t="s">
        <v>501</v>
      </c>
      <c r="G115" s="2"/>
      <c r="H115" s="2">
        <v>768485</v>
      </c>
      <c r="I115" s="2"/>
      <c r="J115" s="10" t="str">
        <f t="shared" si="22"/>
        <v>OPAC</v>
      </c>
    </row>
    <row r="116" spans="1:10" ht="27">
      <c r="A116" s="3">
        <v>111</v>
      </c>
      <c r="B116" s="6" t="s">
        <v>2</v>
      </c>
      <c r="C116" s="7" t="s">
        <v>153</v>
      </c>
      <c r="D116" s="6" t="s">
        <v>73</v>
      </c>
      <c r="E116" s="5" t="s">
        <v>412</v>
      </c>
      <c r="F116" s="21" t="s">
        <v>501</v>
      </c>
      <c r="G116" s="9"/>
      <c r="H116" s="2">
        <v>833861</v>
      </c>
      <c r="I116" s="2"/>
      <c r="J116" s="10" t="str">
        <f t="shared" si="22"/>
        <v>OPAC</v>
      </c>
    </row>
    <row r="117" spans="1:10" ht="40.5">
      <c r="A117" s="3">
        <v>112</v>
      </c>
      <c r="B117" s="6" t="s">
        <v>2</v>
      </c>
      <c r="C117" s="7" t="s">
        <v>153</v>
      </c>
      <c r="D117" s="6" t="s">
        <v>73</v>
      </c>
      <c r="E117" s="1" t="s">
        <v>413</v>
      </c>
      <c r="F117" s="21" t="s">
        <v>501</v>
      </c>
      <c r="G117" s="9"/>
      <c r="H117" s="2">
        <v>778950</v>
      </c>
      <c r="I117" s="2"/>
      <c r="J117" s="10" t="str">
        <f t="shared" si="22"/>
        <v>OPAC</v>
      </c>
    </row>
    <row r="118" spans="1:10" ht="27">
      <c r="A118" s="3">
        <v>113</v>
      </c>
      <c r="B118" s="6" t="s">
        <v>2</v>
      </c>
      <c r="C118" s="7" t="s">
        <v>153</v>
      </c>
      <c r="D118" s="6" t="s">
        <v>73</v>
      </c>
      <c r="E118" s="1" t="s">
        <v>414</v>
      </c>
      <c r="F118" s="21" t="s">
        <v>501</v>
      </c>
      <c r="G118" s="9"/>
      <c r="H118" s="2">
        <v>750603</v>
      </c>
      <c r="I118" s="2"/>
      <c r="J118" s="10" t="str">
        <f t="shared" si="22"/>
        <v>OPAC</v>
      </c>
    </row>
    <row r="119" spans="1:10" ht="27">
      <c r="A119" s="3">
        <v>114</v>
      </c>
      <c r="B119" s="6" t="s">
        <v>2</v>
      </c>
      <c r="C119" s="7" t="s">
        <v>153</v>
      </c>
      <c r="D119" s="6" t="s">
        <v>73</v>
      </c>
      <c r="E119" s="1" t="s">
        <v>415</v>
      </c>
      <c r="F119" s="21" t="s">
        <v>501</v>
      </c>
      <c r="G119" s="9"/>
      <c r="H119" s="2">
        <v>760017</v>
      </c>
      <c r="I119" s="2"/>
      <c r="J119" s="10" t="str">
        <f t="shared" si="22"/>
        <v>OPAC</v>
      </c>
    </row>
    <row r="120" spans="1:10" ht="40.5">
      <c r="A120" s="3">
        <v>115</v>
      </c>
      <c r="B120" s="6" t="s">
        <v>2</v>
      </c>
      <c r="C120" s="7" t="s">
        <v>153</v>
      </c>
      <c r="D120" s="6" t="s">
        <v>73</v>
      </c>
      <c r="E120" s="1" t="s">
        <v>416</v>
      </c>
      <c r="F120" s="21" t="s">
        <v>501</v>
      </c>
      <c r="G120" s="9"/>
      <c r="H120" s="2">
        <v>482202</v>
      </c>
      <c r="I120" s="2"/>
      <c r="J120" s="10" t="str">
        <f t="shared" si="22"/>
        <v>OPAC</v>
      </c>
    </row>
    <row r="121" spans="1:10" ht="27">
      <c r="A121" s="3">
        <v>116</v>
      </c>
      <c r="B121" s="6" t="s">
        <v>2</v>
      </c>
      <c r="C121" s="7" t="s">
        <v>153</v>
      </c>
      <c r="D121" s="6" t="s">
        <v>73</v>
      </c>
      <c r="E121" s="1" t="s">
        <v>515</v>
      </c>
      <c r="F121" s="21" t="s">
        <v>1495</v>
      </c>
      <c r="G121" s="9"/>
      <c r="H121" s="2">
        <v>153629</v>
      </c>
      <c r="I121" s="2"/>
      <c r="J121" s="10" t="str">
        <f t="shared" si="22"/>
        <v>OPAC</v>
      </c>
    </row>
    <row r="122" spans="1:10" ht="40.5">
      <c r="A122" s="3">
        <v>117</v>
      </c>
      <c r="B122" s="6" t="s">
        <v>2</v>
      </c>
      <c r="C122" s="7" t="s">
        <v>152</v>
      </c>
      <c r="D122" s="6" t="s">
        <v>73</v>
      </c>
      <c r="E122" s="8" t="s">
        <v>417</v>
      </c>
      <c r="F122" s="21" t="s">
        <v>501</v>
      </c>
      <c r="G122" s="2"/>
      <c r="H122" s="2">
        <v>799764</v>
      </c>
      <c r="I122" s="2"/>
      <c r="J122" s="10" t="str">
        <f t="shared" ref="J122:J124" si="23">HYPERLINK("http://klibs1.kj.yamagata-u.ac.jp/mylimedio/search/search.do?keyword=%23ID%3D"&amp;H122,"OPAC")</f>
        <v>OPAC</v>
      </c>
    </row>
    <row r="123" spans="1:10" ht="27">
      <c r="A123" s="3">
        <v>118</v>
      </c>
      <c r="B123" s="6" t="s">
        <v>2</v>
      </c>
      <c r="C123" s="7" t="s">
        <v>152</v>
      </c>
      <c r="D123" s="6" t="s">
        <v>73</v>
      </c>
      <c r="E123" s="5" t="s">
        <v>418</v>
      </c>
      <c r="F123" s="21" t="s">
        <v>501</v>
      </c>
      <c r="G123" s="2"/>
      <c r="H123" s="2">
        <v>861224</v>
      </c>
      <c r="I123" s="2"/>
      <c r="J123" s="10" t="str">
        <f t="shared" si="23"/>
        <v>OPAC</v>
      </c>
    </row>
    <row r="124" spans="1:10" ht="40.5">
      <c r="A124" s="3">
        <v>119</v>
      </c>
      <c r="B124" s="6" t="s">
        <v>2</v>
      </c>
      <c r="C124" s="7" t="s">
        <v>152</v>
      </c>
      <c r="D124" s="6" t="s">
        <v>73</v>
      </c>
      <c r="E124" s="8" t="s">
        <v>151</v>
      </c>
      <c r="F124" s="21" t="s">
        <v>501</v>
      </c>
      <c r="G124" s="2"/>
      <c r="H124" s="2">
        <v>861219</v>
      </c>
      <c r="I124" s="2"/>
      <c r="J124" s="10" t="str">
        <f t="shared" si="23"/>
        <v>OPAC</v>
      </c>
    </row>
    <row r="125" spans="1:10" ht="27">
      <c r="A125" s="3">
        <v>120</v>
      </c>
      <c r="B125" s="6" t="s">
        <v>2</v>
      </c>
      <c r="C125" s="7" t="s">
        <v>150</v>
      </c>
      <c r="D125" s="6" t="s">
        <v>45</v>
      </c>
      <c r="E125" s="5" t="s">
        <v>419</v>
      </c>
      <c r="F125" s="21" t="s">
        <v>502</v>
      </c>
      <c r="G125" s="9"/>
      <c r="H125" s="2"/>
      <c r="I125" s="2"/>
      <c r="J125" s="4"/>
    </row>
    <row r="126" spans="1:10" ht="27">
      <c r="A126" s="3">
        <v>121</v>
      </c>
      <c r="B126" s="6" t="s">
        <v>2</v>
      </c>
      <c r="C126" s="7" t="s">
        <v>150</v>
      </c>
      <c r="D126" s="6" t="s">
        <v>45</v>
      </c>
      <c r="E126" s="1" t="s">
        <v>329</v>
      </c>
      <c r="F126" s="21" t="s">
        <v>501</v>
      </c>
      <c r="G126" s="2"/>
      <c r="H126" s="2">
        <v>779017</v>
      </c>
      <c r="I126" s="2"/>
      <c r="J126" s="10" t="str">
        <f>HYPERLINK("http://klibs1.kj.yamagata-u.ac.jp/mylimedio/search/search.do?keyword=%23ID%3D"&amp;H126,"OPAC")</f>
        <v>OPAC</v>
      </c>
    </row>
    <row r="127" spans="1:10" ht="27">
      <c r="A127" s="3">
        <v>122</v>
      </c>
      <c r="B127" s="6" t="s">
        <v>2</v>
      </c>
      <c r="C127" s="7" t="s">
        <v>149</v>
      </c>
      <c r="D127" s="6" t="s">
        <v>120</v>
      </c>
      <c r="E127" s="8" t="s">
        <v>516</v>
      </c>
      <c r="F127" s="21" t="s">
        <v>501</v>
      </c>
      <c r="G127" s="2"/>
      <c r="H127" s="2">
        <v>767912</v>
      </c>
      <c r="I127" s="2"/>
      <c r="J127" s="10" t="str">
        <f>HYPERLINK("http://klibs1.kj.yamagata-u.ac.jp/mylimedio/search/search.do?keyword=%23ID%3D"&amp;H127,"OPAC")</f>
        <v>OPAC</v>
      </c>
    </row>
    <row r="128" spans="1:10" ht="27">
      <c r="A128" s="3">
        <v>123</v>
      </c>
      <c r="B128" s="6" t="s">
        <v>2</v>
      </c>
      <c r="C128" s="7" t="s">
        <v>149</v>
      </c>
      <c r="D128" s="6" t="s">
        <v>120</v>
      </c>
      <c r="E128" s="5" t="s">
        <v>420</v>
      </c>
      <c r="F128" s="5"/>
      <c r="G128" s="21" t="s">
        <v>501</v>
      </c>
      <c r="H128" s="20" t="s">
        <v>356</v>
      </c>
      <c r="I128" s="2"/>
      <c r="J128" s="20" t="str">
        <f>HYPERLINK(H128,"本文へのリンク")</f>
        <v>本文へのリンク</v>
      </c>
    </row>
    <row r="129" spans="1:10" ht="27">
      <c r="A129" s="3">
        <v>124</v>
      </c>
      <c r="B129" s="6" t="s">
        <v>2</v>
      </c>
      <c r="C129" s="7" t="s">
        <v>149</v>
      </c>
      <c r="D129" s="6" t="s">
        <v>120</v>
      </c>
      <c r="E129" s="5" t="s">
        <v>273</v>
      </c>
      <c r="F129" s="21" t="s">
        <v>501</v>
      </c>
      <c r="G129" s="9"/>
      <c r="H129" s="2">
        <v>772885</v>
      </c>
      <c r="I129" s="2"/>
      <c r="J129" s="10" t="str">
        <f t="shared" ref="J129:J130" si="24">HYPERLINK("http://klibs1.kj.yamagata-u.ac.jp/mylimedio/search/search.do?keyword=%23ID%3D"&amp;H129,"OPAC")</f>
        <v>OPAC</v>
      </c>
    </row>
    <row r="130" spans="1:10" ht="27">
      <c r="A130" s="3">
        <v>125</v>
      </c>
      <c r="B130" s="6" t="s">
        <v>2</v>
      </c>
      <c r="C130" s="7" t="s">
        <v>149</v>
      </c>
      <c r="D130" s="6" t="s">
        <v>120</v>
      </c>
      <c r="E130" s="1" t="s">
        <v>274</v>
      </c>
      <c r="F130" s="21" t="s">
        <v>501</v>
      </c>
      <c r="G130" s="9"/>
      <c r="H130" s="2">
        <v>656816</v>
      </c>
      <c r="I130" s="2"/>
      <c r="J130" s="10" t="str">
        <f t="shared" si="24"/>
        <v>OPAC</v>
      </c>
    </row>
    <row r="131" spans="1:10" ht="27">
      <c r="A131" s="3">
        <v>126</v>
      </c>
      <c r="B131" s="6" t="s">
        <v>2</v>
      </c>
      <c r="C131" s="7" t="s">
        <v>148</v>
      </c>
      <c r="D131" s="6" t="s">
        <v>118</v>
      </c>
      <c r="E131" s="5" t="s">
        <v>275</v>
      </c>
      <c r="F131" s="1"/>
      <c r="G131" s="21" t="s">
        <v>501</v>
      </c>
      <c r="H131" s="20" t="s">
        <v>356</v>
      </c>
      <c r="I131" s="2"/>
      <c r="J131" s="20" t="str">
        <f>HYPERLINK(H131,"本文へのリンク")</f>
        <v>本文へのリンク</v>
      </c>
    </row>
    <row r="132" spans="1:10" ht="27">
      <c r="A132" s="3">
        <v>127</v>
      </c>
      <c r="B132" s="6" t="s">
        <v>2</v>
      </c>
      <c r="C132" s="7" t="s">
        <v>148</v>
      </c>
      <c r="D132" s="6" t="s">
        <v>118</v>
      </c>
      <c r="E132" s="1" t="s">
        <v>276</v>
      </c>
      <c r="F132" s="21" t="s">
        <v>501</v>
      </c>
      <c r="G132" s="9"/>
      <c r="H132" s="2">
        <v>670977</v>
      </c>
      <c r="I132" s="2"/>
      <c r="J132" s="10" t="str">
        <f>HYPERLINK("http://klibs1.kj.yamagata-u.ac.jp/mylimedio/search/search.do?keyword=%23ID%3D"&amp;H132,"OPAC")</f>
        <v>OPAC</v>
      </c>
    </row>
    <row r="133" spans="1:10" ht="27">
      <c r="A133" s="3">
        <v>128</v>
      </c>
      <c r="B133" s="6" t="s">
        <v>2</v>
      </c>
      <c r="C133" s="7" t="s">
        <v>148</v>
      </c>
      <c r="D133" s="6" t="s">
        <v>118</v>
      </c>
      <c r="E133" s="1" t="s">
        <v>277</v>
      </c>
      <c r="F133" s="21" t="s">
        <v>502</v>
      </c>
      <c r="G133" s="9"/>
      <c r="H133" s="2"/>
      <c r="I133" s="2"/>
      <c r="J133" s="4"/>
    </row>
    <row r="134" spans="1:10" ht="27">
      <c r="A134" s="3">
        <v>129</v>
      </c>
      <c r="B134" s="6" t="s">
        <v>2</v>
      </c>
      <c r="C134" s="7" t="s">
        <v>148</v>
      </c>
      <c r="D134" s="6" t="s">
        <v>118</v>
      </c>
      <c r="E134" s="1" t="s">
        <v>278</v>
      </c>
      <c r="F134" s="21" t="s">
        <v>502</v>
      </c>
      <c r="G134" s="9"/>
      <c r="H134" s="2"/>
      <c r="I134" s="2"/>
      <c r="J134" s="4"/>
    </row>
    <row r="135" spans="1:10" ht="27">
      <c r="A135" s="3">
        <v>130</v>
      </c>
      <c r="B135" s="6" t="s">
        <v>2</v>
      </c>
      <c r="C135" s="7" t="s">
        <v>148</v>
      </c>
      <c r="D135" s="6" t="s">
        <v>118</v>
      </c>
      <c r="E135" s="1" t="s">
        <v>279</v>
      </c>
      <c r="F135" s="21" t="s">
        <v>501</v>
      </c>
      <c r="G135" s="9"/>
      <c r="H135" s="2">
        <v>858376</v>
      </c>
      <c r="I135" s="2"/>
      <c r="J135" s="10" t="str">
        <f>HYPERLINK("http://klibs1.kj.yamagata-u.ac.jp/mylimedio/search/search.do?keyword=%23ID%3D"&amp;H135,"OPAC")</f>
        <v>OPAC</v>
      </c>
    </row>
    <row r="136" spans="1:10" ht="27">
      <c r="A136" s="3">
        <v>131</v>
      </c>
      <c r="B136" s="6" t="s">
        <v>2</v>
      </c>
      <c r="C136" s="7" t="s">
        <v>147</v>
      </c>
      <c r="D136" s="6" t="s">
        <v>116</v>
      </c>
      <c r="E136" s="5" t="s">
        <v>421</v>
      </c>
      <c r="F136" s="1"/>
      <c r="G136" s="21" t="s">
        <v>501</v>
      </c>
      <c r="H136" s="20" t="s">
        <v>356</v>
      </c>
      <c r="I136" s="2"/>
      <c r="J136" s="20" t="str">
        <f>HYPERLINK(H136,"本文へのリンク")</f>
        <v>本文へのリンク</v>
      </c>
    </row>
    <row r="137" spans="1:10" ht="27">
      <c r="A137" s="3">
        <v>132</v>
      </c>
      <c r="B137" s="6" t="s">
        <v>2</v>
      </c>
      <c r="C137" s="7" t="s">
        <v>147</v>
      </c>
      <c r="D137" s="6" t="s">
        <v>116</v>
      </c>
      <c r="E137" s="5" t="s">
        <v>136</v>
      </c>
      <c r="F137" s="21" t="s">
        <v>501</v>
      </c>
      <c r="G137" s="9"/>
      <c r="H137" s="2">
        <v>745240</v>
      </c>
      <c r="I137" s="2"/>
      <c r="J137" s="10" t="str">
        <f>HYPERLINK("http://klibs1.kj.yamagata-u.ac.jp/mylimedio/search/search.do?keyword=%23ID%3D"&amp;H137,"OPAC")</f>
        <v>OPAC</v>
      </c>
    </row>
    <row r="138" spans="1:10">
      <c r="A138" s="3">
        <v>133</v>
      </c>
      <c r="B138" s="6" t="s">
        <v>2</v>
      </c>
      <c r="C138" s="7" t="s">
        <v>147</v>
      </c>
      <c r="D138" s="6" t="s">
        <v>116</v>
      </c>
      <c r="E138" s="1" t="s">
        <v>422</v>
      </c>
      <c r="F138" s="1" t="s">
        <v>506</v>
      </c>
      <c r="G138" s="9"/>
      <c r="H138" s="2" t="s">
        <v>517</v>
      </c>
      <c r="I138" s="2"/>
      <c r="J138" s="10" t="str">
        <f>HYPERLINK(H138,"OPAC")</f>
        <v>OPAC</v>
      </c>
    </row>
    <row r="139" spans="1:10" ht="40.5">
      <c r="A139" s="3">
        <v>134</v>
      </c>
      <c r="B139" s="6" t="s">
        <v>2</v>
      </c>
      <c r="C139" s="7" t="s">
        <v>146</v>
      </c>
      <c r="D139" s="6" t="s">
        <v>145</v>
      </c>
      <c r="E139" s="8" t="s">
        <v>423</v>
      </c>
      <c r="F139" s="5"/>
      <c r="G139" s="21" t="s">
        <v>501</v>
      </c>
      <c r="H139" s="20" t="s">
        <v>356</v>
      </c>
      <c r="I139" s="2"/>
      <c r="J139" s="20" t="str">
        <f t="shared" ref="J139:J141" si="25">HYPERLINK(H139,"本文へのリンク")</f>
        <v>本文へのリンク</v>
      </c>
    </row>
    <row r="140" spans="1:10" ht="40.5">
      <c r="A140" s="3">
        <v>135</v>
      </c>
      <c r="B140" s="6" t="s">
        <v>2</v>
      </c>
      <c r="C140" s="7" t="s">
        <v>144</v>
      </c>
      <c r="D140" s="6" t="s">
        <v>97</v>
      </c>
      <c r="E140" s="8" t="s">
        <v>424</v>
      </c>
      <c r="F140" s="5"/>
      <c r="G140" s="21" t="s">
        <v>501</v>
      </c>
      <c r="H140" s="20" t="s">
        <v>356</v>
      </c>
      <c r="I140" s="2"/>
      <c r="J140" s="20" t="str">
        <f t="shared" si="25"/>
        <v>本文へのリンク</v>
      </c>
    </row>
    <row r="141" spans="1:10" ht="27">
      <c r="A141" s="3">
        <v>136</v>
      </c>
      <c r="B141" s="6" t="s">
        <v>2</v>
      </c>
      <c r="C141" s="7" t="s">
        <v>143</v>
      </c>
      <c r="D141" s="6" t="s">
        <v>103</v>
      </c>
      <c r="E141" s="8" t="s">
        <v>425</v>
      </c>
      <c r="F141" s="1"/>
      <c r="G141" s="21" t="s">
        <v>501</v>
      </c>
      <c r="H141" s="20" t="s">
        <v>356</v>
      </c>
      <c r="I141" s="2"/>
      <c r="J141" s="20" t="str">
        <f t="shared" si="25"/>
        <v>本文へのリンク</v>
      </c>
    </row>
    <row r="142" spans="1:10" ht="27">
      <c r="A142" s="3">
        <v>137</v>
      </c>
      <c r="B142" s="6" t="s">
        <v>2</v>
      </c>
      <c r="C142" s="7" t="s">
        <v>293</v>
      </c>
      <c r="D142" s="6" t="s">
        <v>103</v>
      </c>
      <c r="E142" s="5" t="s">
        <v>511</v>
      </c>
      <c r="F142" s="21" t="s">
        <v>501</v>
      </c>
      <c r="G142" s="2"/>
      <c r="H142" s="2">
        <v>835349</v>
      </c>
      <c r="I142" s="2"/>
      <c r="J142" s="10" t="str">
        <f t="shared" ref="J142:J143" si="26">HYPERLINK("http://klibs1.kj.yamagata-u.ac.jp/mylimedio/search/search.do?keyword=%23ID%3D"&amp;H142,"OPAC")</f>
        <v>OPAC</v>
      </c>
    </row>
    <row r="143" spans="1:10" ht="27">
      <c r="A143" s="3">
        <v>143</v>
      </c>
      <c r="B143" s="6" t="s">
        <v>2</v>
      </c>
      <c r="C143" s="7" t="s">
        <v>142</v>
      </c>
      <c r="D143" s="6" t="s">
        <v>111</v>
      </c>
      <c r="E143" s="5" t="s">
        <v>426</v>
      </c>
      <c r="F143" s="21" t="s">
        <v>501</v>
      </c>
      <c r="G143" s="9" t="s">
        <v>141</v>
      </c>
      <c r="H143" s="2">
        <v>787534</v>
      </c>
      <c r="I143" s="2"/>
      <c r="J143" s="10" t="str">
        <f t="shared" si="26"/>
        <v>OPAC</v>
      </c>
    </row>
    <row r="144" spans="1:10" ht="27">
      <c r="A144" s="3">
        <v>144</v>
      </c>
      <c r="B144" s="6" t="s">
        <v>2</v>
      </c>
      <c r="C144" s="7" t="s">
        <v>140</v>
      </c>
      <c r="D144" s="6" t="s">
        <v>139</v>
      </c>
      <c r="E144" s="5" t="s">
        <v>427</v>
      </c>
      <c r="F144" s="1"/>
      <c r="G144" s="21" t="s">
        <v>501</v>
      </c>
      <c r="H144" s="20" t="s">
        <v>356</v>
      </c>
      <c r="I144" s="2"/>
      <c r="J144" s="20" t="str">
        <f t="shared" ref="J144:J145" si="27">HYPERLINK(H144,"本文へのリンク")</f>
        <v>本文へのリンク</v>
      </c>
    </row>
    <row r="145" spans="1:10" ht="27">
      <c r="A145" s="3">
        <v>145</v>
      </c>
      <c r="B145" s="6" t="s">
        <v>2</v>
      </c>
      <c r="C145" s="7" t="s">
        <v>138</v>
      </c>
      <c r="D145" s="6" t="s">
        <v>107</v>
      </c>
      <c r="E145" s="5" t="s">
        <v>428</v>
      </c>
      <c r="F145" s="1"/>
      <c r="G145" s="21" t="s">
        <v>501</v>
      </c>
      <c r="H145" s="20" t="s">
        <v>356</v>
      </c>
      <c r="I145" s="2"/>
      <c r="J145" s="20" t="str">
        <f t="shared" si="27"/>
        <v>本文へのリンク</v>
      </c>
    </row>
    <row r="146" spans="1:10" ht="27">
      <c r="A146" s="3">
        <v>146</v>
      </c>
      <c r="B146" s="6" t="s">
        <v>2</v>
      </c>
      <c r="C146" s="7" t="s">
        <v>138</v>
      </c>
      <c r="D146" s="6" t="s">
        <v>107</v>
      </c>
      <c r="E146" s="5" t="s">
        <v>280</v>
      </c>
      <c r="F146" s="21" t="s">
        <v>501</v>
      </c>
      <c r="G146" s="9"/>
      <c r="H146" s="2">
        <v>834559</v>
      </c>
      <c r="I146" s="2"/>
      <c r="J146" s="10" t="str">
        <f t="shared" ref="J146:J150" si="28">HYPERLINK("http://klibs1.kj.yamagata-u.ac.jp/mylimedio/search/search.do?keyword=%23ID%3D"&amp;H146,"OPAC")</f>
        <v>OPAC</v>
      </c>
    </row>
    <row r="147" spans="1:10" ht="27">
      <c r="A147" s="3">
        <v>147</v>
      </c>
      <c r="B147" s="6" t="s">
        <v>2</v>
      </c>
      <c r="C147" s="7" t="s">
        <v>138</v>
      </c>
      <c r="D147" s="6" t="s">
        <v>107</v>
      </c>
      <c r="E147" s="1" t="s">
        <v>429</v>
      </c>
      <c r="F147" s="21" t="s">
        <v>501</v>
      </c>
      <c r="G147" s="9"/>
      <c r="H147" s="2">
        <v>835351</v>
      </c>
      <c r="I147" s="2"/>
      <c r="J147" s="10" t="str">
        <f t="shared" si="28"/>
        <v>OPAC</v>
      </c>
    </row>
    <row r="148" spans="1:10" ht="27">
      <c r="A148" s="3">
        <v>148</v>
      </c>
      <c r="B148" s="6" t="s">
        <v>2</v>
      </c>
      <c r="C148" s="7" t="s">
        <v>137</v>
      </c>
      <c r="D148" s="6" t="s">
        <v>120</v>
      </c>
      <c r="E148" s="8" t="s">
        <v>430</v>
      </c>
      <c r="F148" s="21" t="s">
        <v>501</v>
      </c>
      <c r="G148" s="2"/>
      <c r="H148" s="2">
        <v>311816</v>
      </c>
      <c r="I148" s="2"/>
      <c r="J148" s="10" t="str">
        <f t="shared" si="28"/>
        <v>OPAC</v>
      </c>
    </row>
    <row r="149" spans="1:10" ht="27">
      <c r="A149" s="3">
        <v>149</v>
      </c>
      <c r="B149" s="6" t="s">
        <v>2</v>
      </c>
      <c r="C149" s="7" t="s">
        <v>137</v>
      </c>
      <c r="D149" s="6" t="s">
        <v>120</v>
      </c>
      <c r="E149" s="5" t="s">
        <v>431</v>
      </c>
      <c r="F149" s="21" t="s">
        <v>501</v>
      </c>
      <c r="G149" s="9"/>
      <c r="H149" s="2">
        <v>482335</v>
      </c>
      <c r="I149" s="2"/>
      <c r="J149" s="10" t="str">
        <f t="shared" si="28"/>
        <v>OPAC</v>
      </c>
    </row>
    <row r="150" spans="1:10" ht="27">
      <c r="A150" s="3">
        <v>150</v>
      </c>
      <c r="B150" s="6" t="s">
        <v>2</v>
      </c>
      <c r="C150" s="7" t="s">
        <v>137</v>
      </c>
      <c r="D150" s="6" t="s">
        <v>120</v>
      </c>
      <c r="E150" s="5" t="s">
        <v>281</v>
      </c>
      <c r="F150" s="21" t="s">
        <v>501</v>
      </c>
      <c r="G150" s="9"/>
      <c r="H150" s="2">
        <v>743145</v>
      </c>
      <c r="I150" s="2"/>
      <c r="J150" s="10" t="str">
        <f t="shared" si="28"/>
        <v>OPAC</v>
      </c>
    </row>
    <row r="151" spans="1:10" ht="27">
      <c r="A151" s="3">
        <v>151</v>
      </c>
      <c r="B151" s="6" t="s">
        <v>2</v>
      </c>
      <c r="C151" s="7" t="s">
        <v>135</v>
      </c>
      <c r="D151" s="6" t="s">
        <v>134</v>
      </c>
      <c r="E151" s="8" t="s">
        <v>421</v>
      </c>
      <c r="F151" s="1"/>
      <c r="G151" s="21" t="s">
        <v>501</v>
      </c>
      <c r="H151" s="20" t="s">
        <v>356</v>
      </c>
      <c r="I151" s="2"/>
      <c r="J151" s="20" t="str">
        <f>HYPERLINK(H151,"本文へのリンク")</f>
        <v>本文へのリンク</v>
      </c>
    </row>
    <row r="152" spans="1:10" ht="27">
      <c r="A152" s="3">
        <v>152</v>
      </c>
      <c r="B152" s="6" t="s">
        <v>2</v>
      </c>
      <c r="C152" s="7" t="s">
        <v>135</v>
      </c>
      <c r="D152" s="6" t="s">
        <v>134</v>
      </c>
      <c r="E152" s="5" t="s">
        <v>136</v>
      </c>
      <c r="F152" s="21" t="s">
        <v>501</v>
      </c>
      <c r="G152" s="9"/>
      <c r="H152" s="2">
        <v>745240</v>
      </c>
      <c r="I152" s="2"/>
      <c r="J152" s="10" t="str">
        <f>HYPERLINK("http://klibs1.kj.yamagata-u.ac.jp/mylimedio/search/search.do?keyword=%23ID%3D"&amp;H152,"OPAC")</f>
        <v>OPAC</v>
      </c>
    </row>
    <row r="153" spans="1:10">
      <c r="A153" s="3">
        <v>153</v>
      </c>
      <c r="B153" s="6" t="s">
        <v>2</v>
      </c>
      <c r="C153" s="7" t="s">
        <v>135</v>
      </c>
      <c r="D153" s="6" t="s">
        <v>134</v>
      </c>
      <c r="E153" s="5" t="s">
        <v>432</v>
      </c>
      <c r="F153" s="21" t="s">
        <v>509</v>
      </c>
      <c r="G153" s="9"/>
      <c r="H153" s="2" t="s">
        <v>517</v>
      </c>
      <c r="I153" s="2"/>
      <c r="J153" s="10" t="str">
        <f>HYPERLINK(H153,"OPAC")</f>
        <v>OPAC</v>
      </c>
    </row>
    <row r="154" spans="1:10" ht="40.5">
      <c r="A154" s="3">
        <v>154</v>
      </c>
      <c r="B154" s="6" t="s">
        <v>2</v>
      </c>
      <c r="C154" s="7" t="s">
        <v>133</v>
      </c>
      <c r="D154" s="6" t="s">
        <v>97</v>
      </c>
      <c r="E154" s="8" t="s">
        <v>433</v>
      </c>
      <c r="F154" s="1"/>
      <c r="G154" s="21" t="s">
        <v>501</v>
      </c>
      <c r="H154" s="20" t="s">
        <v>356</v>
      </c>
      <c r="I154" s="2"/>
      <c r="J154" s="20" t="str">
        <f>HYPERLINK(H154,"本文へのリンク")</f>
        <v>本文へのリンク</v>
      </c>
    </row>
    <row r="155" spans="1:10" ht="27">
      <c r="A155" s="3">
        <v>155</v>
      </c>
      <c r="B155" s="6" t="s">
        <v>2</v>
      </c>
      <c r="C155" s="7" t="s">
        <v>132</v>
      </c>
      <c r="D155" s="6" t="s">
        <v>131</v>
      </c>
      <c r="E155" s="8" t="s">
        <v>434</v>
      </c>
      <c r="F155" s="21" t="s">
        <v>501</v>
      </c>
      <c r="G155" s="2"/>
      <c r="H155" s="2">
        <v>844732</v>
      </c>
      <c r="I155" s="2"/>
      <c r="J155" s="10" t="str">
        <f t="shared" ref="J155:J157" si="29">HYPERLINK("http://klibs1.kj.yamagata-u.ac.jp/mylimedio/search/search.do?keyword=%23ID%3D"&amp;H155,"OPAC")</f>
        <v>OPAC</v>
      </c>
    </row>
    <row r="156" spans="1:10">
      <c r="A156" s="3">
        <v>156</v>
      </c>
      <c r="B156" s="6" t="s">
        <v>2</v>
      </c>
      <c r="C156" s="7" t="s">
        <v>132</v>
      </c>
      <c r="D156" s="6" t="s">
        <v>131</v>
      </c>
      <c r="E156" s="5" t="s">
        <v>510</v>
      </c>
      <c r="F156" s="21" t="s">
        <v>501</v>
      </c>
      <c r="G156" s="2"/>
      <c r="H156" s="2">
        <v>835349</v>
      </c>
      <c r="I156" s="2"/>
      <c r="J156" s="10" t="str">
        <f t="shared" si="29"/>
        <v>OPAC</v>
      </c>
    </row>
    <row r="157" spans="1:10" ht="27">
      <c r="A157" s="3">
        <v>162</v>
      </c>
      <c r="B157" s="6" t="s">
        <v>2</v>
      </c>
      <c r="C157" s="7" t="s">
        <v>130</v>
      </c>
      <c r="D157" s="6" t="s">
        <v>111</v>
      </c>
      <c r="E157" s="5" t="s">
        <v>435</v>
      </c>
      <c r="F157" s="21" t="s">
        <v>501</v>
      </c>
      <c r="G157" s="9"/>
      <c r="H157" s="2">
        <v>787534</v>
      </c>
      <c r="I157" s="2"/>
      <c r="J157" s="10" t="str">
        <f t="shared" si="29"/>
        <v>OPAC</v>
      </c>
    </row>
    <row r="158" spans="1:10" ht="27">
      <c r="A158" s="3">
        <v>163</v>
      </c>
      <c r="B158" s="6" t="s">
        <v>2</v>
      </c>
      <c r="C158" s="7" t="s">
        <v>129</v>
      </c>
      <c r="D158" s="6" t="s">
        <v>128</v>
      </c>
      <c r="E158" s="5" t="s">
        <v>282</v>
      </c>
      <c r="F158" s="1"/>
      <c r="G158" s="21" t="s">
        <v>501</v>
      </c>
      <c r="H158" s="20" t="s">
        <v>356</v>
      </c>
      <c r="I158" s="2"/>
      <c r="J158" s="20" t="str">
        <f t="shared" ref="J158:J160" si="30">HYPERLINK(H158,"本文へのリンク")</f>
        <v>本文へのリンク</v>
      </c>
    </row>
    <row r="159" spans="1:10" ht="27">
      <c r="A159" s="3">
        <v>164</v>
      </c>
      <c r="B159" s="6" t="s">
        <v>2</v>
      </c>
      <c r="C159" s="7" t="s">
        <v>129</v>
      </c>
      <c r="D159" s="6" t="s">
        <v>128</v>
      </c>
      <c r="E159" s="5" t="s">
        <v>283</v>
      </c>
      <c r="F159" s="1"/>
      <c r="G159" s="21" t="s">
        <v>501</v>
      </c>
      <c r="H159" s="20" t="s">
        <v>356</v>
      </c>
      <c r="I159" s="2"/>
      <c r="J159" s="20" t="str">
        <f t="shared" si="30"/>
        <v>本文へのリンク</v>
      </c>
    </row>
    <row r="160" spans="1:10" ht="27">
      <c r="A160" s="3">
        <v>165</v>
      </c>
      <c r="B160" s="6" t="s">
        <v>2</v>
      </c>
      <c r="C160" s="7" t="s">
        <v>127</v>
      </c>
      <c r="D160" s="6" t="s">
        <v>107</v>
      </c>
      <c r="E160" s="5" t="s">
        <v>436</v>
      </c>
      <c r="F160" s="1"/>
      <c r="G160" s="21" t="s">
        <v>501</v>
      </c>
      <c r="H160" s="20" t="s">
        <v>356</v>
      </c>
      <c r="I160" s="2"/>
      <c r="J160" s="20" t="str">
        <f t="shared" si="30"/>
        <v>本文へのリンク</v>
      </c>
    </row>
    <row r="161" spans="1:10" ht="27">
      <c r="A161" s="3">
        <v>166</v>
      </c>
      <c r="B161" s="6" t="s">
        <v>2</v>
      </c>
      <c r="C161" s="7" t="s">
        <v>127</v>
      </c>
      <c r="D161" s="6" t="s">
        <v>107</v>
      </c>
      <c r="E161" s="5" t="s">
        <v>294</v>
      </c>
      <c r="F161" s="21" t="s">
        <v>501</v>
      </c>
      <c r="G161" s="9"/>
      <c r="H161" s="2">
        <v>834559</v>
      </c>
      <c r="I161" s="2"/>
      <c r="J161" s="10" t="str">
        <f t="shared" ref="J161:J175" si="31">HYPERLINK("http://klibs1.kj.yamagata-u.ac.jp/mylimedio/search/search.do?keyword=%23ID%3D"&amp;H161,"OPAC")</f>
        <v>OPAC</v>
      </c>
    </row>
    <row r="162" spans="1:10" ht="27">
      <c r="A162" s="3">
        <v>167</v>
      </c>
      <c r="B162" s="6" t="s">
        <v>2</v>
      </c>
      <c r="C162" s="7" t="s">
        <v>127</v>
      </c>
      <c r="D162" s="6" t="s">
        <v>107</v>
      </c>
      <c r="E162" s="1" t="s">
        <v>437</v>
      </c>
      <c r="F162" s="21" t="s">
        <v>501</v>
      </c>
      <c r="G162" s="9"/>
      <c r="H162" s="2">
        <v>835351</v>
      </c>
      <c r="I162" s="2"/>
      <c r="J162" s="10" t="str">
        <f t="shared" si="31"/>
        <v>OPAC</v>
      </c>
    </row>
    <row r="163" spans="1:10" ht="27">
      <c r="A163" s="3">
        <v>168</v>
      </c>
      <c r="B163" s="6" t="s">
        <v>2</v>
      </c>
      <c r="C163" s="7" t="s">
        <v>125</v>
      </c>
      <c r="D163" s="6" t="s">
        <v>124</v>
      </c>
      <c r="E163" s="5" t="s">
        <v>438</v>
      </c>
      <c r="F163" s="21" t="s">
        <v>501</v>
      </c>
      <c r="G163" s="9"/>
      <c r="H163" s="2">
        <v>778831</v>
      </c>
      <c r="I163" s="2"/>
      <c r="J163" s="10" t="str">
        <f t="shared" si="31"/>
        <v>OPAC</v>
      </c>
    </row>
    <row r="164" spans="1:10" ht="40.5">
      <c r="A164" s="3">
        <v>169</v>
      </c>
      <c r="B164" s="6" t="s">
        <v>2</v>
      </c>
      <c r="C164" s="7" t="s">
        <v>125</v>
      </c>
      <c r="D164" s="6" t="s">
        <v>124</v>
      </c>
      <c r="E164" s="1" t="s">
        <v>126</v>
      </c>
      <c r="F164" s="21" t="s">
        <v>501</v>
      </c>
      <c r="G164" s="9"/>
      <c r="H164" s="2">
        <v>483954</v>
      </c>
      <c r="I164" s="2"/>
      <c r="J164" s="10" t="str">
        <f t="shared" si="31"/>
        <v>OPAC</v>
      </c>
    </row>
    <row r="165" spans="1:10" ht="27">
      <c r="A165" s="3">
        <v>170</v>
      </c>
      <c r="B165" s="6" t="s">
        <v>2</v>
      </c>
      <c r="C165" s="7" t="s">
        <v>125</v>
      </c>
      <c r="D165" s="6" t="s">
        <v>124</v>
      </c>
      <c r="E165" s="1" t="s">
        <v>284</v>
      </c>
      <c r="F165" s="21" t="s">
        <v>501</v>
      </c>
      <c r="G165" s="9"/>
      <c r="H165" s="2">
        <v>704903</v>
      </c>
      <c r="I165" s="2"/>
      <c r="J165" s="10" t="str">
        <f t="shared" si="31"/>
        <v>OPAC</v>
      </c>
    </row>
    <row r="166" spans="1:10" ht="40.5">
      <c r="A166" s="3">
        <v>171</v>
      </c>
      <c r="B166" s="6" t="s">
        <v>2</v>
      </c>
      <c r="C166" s="7" t="s">
        <v>125</v>
      </c>
      <c r="D166" s="6" t="s">
        <v>124</v>
      </c>
      <c r="E166" s="1" t="s">
        <v>285</v>
      </c>
      <c r="F166" s="21" t="s">
        <v>501</v>
      </c>
      <c r="G166" s="9"/>
      <c r="H166" s="2">
        <v>662724</v>
      </c>
      <c r="I166" s="2"/>
      <c r="J166" s="10" t="str">
        <f t="shared" si="31"/>
        <v>OPAC</v>
      </c>
    </row>
    <row r="167" spans="1:10">
      <c r="A167" s="3">
        <v>172</v>
      </c>
      <c r="B167" s="6" t="s">
        <v>2</v>
      </c>
      <c r="C167" s="7" t="s">
        <v>125</v>
      </c>
      <c r="D167" s="6" t="s">
        <v>124</v>
      </c>
      <c r="E167" s="1" t="s">
        <v>286</v>
      </c>
      <c r="F167" s="21" t="s">
        <v>501</v>
      </c>
      <c r="G167" s="9"/>
      <c r="H167" s="2">
        <v>795261</v>
      </c>
      <c r="I167" s="2"/>
      <c r="J167" s="10" t="str">
        <f t="shared" si="31"/>
        <v>OPAC</v>
      </c>
    </row>
    <row r="168" spans="1:10" ht="40.5">
      <c r="A168" s="3">
        <v>173</v>
      </c>
      <c r="B168" s="6" t="s">
        <v>2</v>
      </c>
      <c r="C168" s="7" t="s">
        <v>123</v>
      </c>
      <c r="D168" s="6" t="s">
        <v>122</v>
      </c>
      <c r="E168" s="5" t="s">
        <v>439</v>
      </c>
      <c r="F168" s="21" t="s">
        <v>501</v>
      </c>
      <c r="G168" s="2"/>
      <c r="H168" s="2">
        <v>738719</v>
      </c>
      <c r="I168" s="2"/>
      <c r="J168" s="10" t="str">
        <f t="shared" si="31"/>
        <v>OPAC</v>
      </c>
    </row>
    <row r="169" spans="1:10" ht="27">
      <c r="A169" s="3">
        <v>174</v>
      </c>
      <c r="B169" s="6" t="s">
        <v>2</v>
      </c>
      <c r="C169" s="7" t="s">
        <v>121</v>
      </c>
      <c r="D169" s="6" t="s">
        <v>120</v>
      </c>
      <c r="E169" s="8" t="s">
        <v>440</v>
      </c>
      <c r="F169" s="1"/>
      <c r="G169" s="21" t="s">
        <v>501</v>
      </c>
      <c r="H169" s="20" t="s">
        <v>356</v>
      </c>
      <c r="I169" s="2"/>
      <c r="J169" s="20" t="str">
        <f>HYPERLINK(H169,"本文へのリンク")</f>
        <v>本文へのリンク</v>
      </c>
    </row>
    <row r="170" spans="1:10" ht="27">
      <c r="A170" s="3">
        <v>175</v>
      </c>
      <c r="B170" s="6" t="s">
        <v>2</v>
      </c>
      <c r="C170" s="7" t="s">
        <v>121</v>
      </c>
      <c r="D170" s="6" t="s">
        <v>120</v>
      </c>
      <c r="E170" s="5" t="s">
        <v>441</v>
      </c>
      <c r="F170" s="21" t="s">
        <v>501</v>
      </c>
      <c r="G170" s="9"/>
      <c r="H170" s="2">
        <v>772885</v>
      </c>
      <c r="I170" s="2"/>
      <c r="J170" s="10" t="str">
        <f t="shared" si="31"/>
        <v>OPAC</v>
      </c>
    </row>
    <row r="171" spans="1:10" ht="27">
      <c r="A171" s="3">
        <v>176</v>
      </c>
      <c r="B171" s="6" t="s">
        <v>2</v>
      </c>
      <c r="C171" s="7" t="s">
        <v>121</v>
      </c>
      <c r="D171" s="6" t="s">
        <v>120</v>
      </c>
      <c r="E171" s="5" t="s">
        <v>287</v>
      </c>
      <c r="F171" s="21" t="s">
        <v>501</v>
      </c>
      <c r="G171" s="9"/>
      <c r="H171" s="2">
        <v>842880</v>
      </c>
      <c r="I171" s="2"/>
      <c r="J171" s="10" t="str">
        <f t="shared" si="31"/>
        <v>OPAC</v>
      </c>
    </row>
    <row r="172" spans="1:10" ht="40.5">
      <c r="A172" s="3">
        <v>177</v>
      </c>
      <c r="B172" s="6" t="s">
        <v>2</v>
      </c>
      <c r="C172" s="7" t="s">
        <v>119</v>
      </c>
      <c r="D172" s="6" t="s">
        <v>118</v>
      </c>
      <c r="E172" s="8" t="s">
        <v>442</v>
      </c>
      <c r="F172" s="1"/>
      <c r="G172" s="21" t="s">
        <v>501</v>
      </c>
      <c r="H172" s="20" t="s">
        <v>356</v>
      </c>
      <c r="I172" s="2"/>
      <c r="J172" s="20" t="str">
        <f>HYPERLINK(H172,"本文へのリンク")</f>
        <v>本文へのリンク</v>
      </c>
    </row>
    <row r="173" spans="1:10" ht="40.5">
      <c r="A173" s="3">
        <v>178</v>
      </c>
      <c r="B173" s="6" t="s">
        <v>2</v>
      </c>
      <c r="C173" s="7" t="s">
        <v>119</v>
      </c>
      <c r="D173" s="6" t="s">
        <v>118</v>
      </c>
      <c r="E173" s="5" t="s">
        <v>443</v>
      </c>
      <c r="F173" s="21" t="s">
        <v>501</v>
      </c>
      <c r="G173" s="2"/>
      <c r="H173" s="2">
        <v>662724</v>
      </c>
      <c r="I173" s="2"/>
      <c r="J173" s="10" t="str">
        <f t="shared" si="31"/>
        <v>OPAC</v>
      </c>
    </row>
    <row r="174" spans="1:10" ht="27">
      <c r="A174" s="3">
        <v>179</v>
      </c>
      <c r="B174" s="6" t="s">
        <v>2</v>
      </c>
      <c r="C174" s="7" t="s">
        <v>117</v>
      </c>
      <c r="D174" s="6" t="s">
        <v>116</v>
      </c>
      <c r="E174" s="5" t="s">
        <v>288</v>
      </c>
      <c r="F174" s="1"/>
      <c r="G174" s="21" t="s">
        <v>501</v>
      </c>
      <c r="H174" s="20" t="s">
        <v>356</v>
      </c>
      <c r="I174" s="2"/>
      <c r="J174" s="20" t="str">
        <f>HYPERLINK(H174,"本文へのリンク")</f>
        <v>本文へのリンク</v>
      </c>
    </row>
    <row r="175" spans="1:10" ht="54">
      <c r="A175" s="3">
        <v>180</v>
      </c>
      <c r="B175" s="6" t="s">
        <v>2</v>
      </c>
      <c r="C175" s="7" t="s">
        <v>117</v>
      </c>
      <c r="D175" s="6" t="s">
        <v>116</v>
      </c>
      <c r="E175" s="5" t="s">
        <v>289</v>
      </c>
      <c r="F175" s="21" t="s">
        <v>501</v>
      </c>
      <c r="G175" s="9"/>
      <c r="H175" s="2">
        <v>844896</v>
      </c>
      <c r="I175" s="2"/>
      <c r="J175" s="10" t="str">
        <f t="shared" si="31"/>
        <v>OPAC</v>
      </c>
    </row>
    <row r="176" spans="1:10" ht="40.5">
      <c r="A176" s="3">
        <v>181</v>
      </c>
      <c r="B176" s="6" t="s">
        <v>2</v>
      </c>
      <c r="C176" s="7" t="s">
        <v>115</v>
      </c>
      <c r="D176" s="6" t="s">
        <v>114</v>
      </c>
      <c r="E176" s="8" t="s">
        <v>444</v>
      </c>
      <c r="F176" s="5"/>
      <c r="G176" s="21" t="s">
        <v>501</v>
      </c>
      <c r="H176" s="20" t="s">
        <v>356</v>
      </c>
      <c r="I176" s="2"/>
      <c r="J176" s="20" t="str">
        <f t="shared" ref="J176:J177" si="32">HYPERLINK(H176,"本文へのリンク")</f>
        <v>本文へのリンク</v>
      </c>
    </row>
    <row r="177" spans="1:10" ht="27">
      <c r="A177" s="3">
        <v>182</v>
      </c>
      <c r="B177" s="6" t="s">
        <v>2</v>
      </c>
      <c r="C177" s="7" t="s">
        <v>113</v>
      </c>
      <c r="D177" s="6" t="s">
        <v>103</v>
      </c>
      <c r="E177" s="8" t="s">
        <v>445</v>
      </c>
      <c r="F177" s="1"/>
      <c r="G177" s="21" t="s">
        <v>501</v>
      </c>
      <c r="H177" s="20" t="s">
        <v>356</v>
      </c>
      <c r="I177" s="2"/>
      <c r="J177" s="20" t="str">
        <f t="shared" si="32"/>
        <v>本文へのリンク</v>
      </c>
    </row>
    <row r="178" spans="1:10">
      <c r="A178" s="3">
        <v>183</v>
      </c>
      <c r="B178" s="6" t="s">
        <v>2</v>
      </c>
      <c r="C178" s="7" t="s">
        <v>113</v>
      </c>
      <c r="D178" s="6" t="s">
        <v>103</v>
      </c>
      <c r="E178" s="5" t="s">
        <v>511</v>
      </c>
      <c r="F178" s="21" t="s">
        <v>501</v>
      </c>
      <c r="G178" s="2"/>
      <c r="H178" s="2">
        <v>835349</v>
      </c>
      <c r="I178" s="2"/>
      <c r="J178" s="10" t="str">
        <f t="shared" ref="J178:J179" si="33">HYPERLINK("http://klibs1.kj.yamagata-u.ac.jp/mylimedio/search/search.do?keyword=%23ID%3D"&amp;H178,"OPAC")</f>
        <v>OPAC</v>
      </c>
    </row>
    <row r="179" spans="1:10" ht="27">
      <c r="A179" s="3">
        <v>189</v>
      </c>
      <c r="B179" s="6" t="s">
        <v>2</v>
      </c>
      <c r="C179" s="7" t="s">
        <v>112</v>
      </c>
      <c r="D179" s="6" t="s">
        <v>111</v>
      </c>
      <c r="E179" s="5" t="s">
        <v>290</v>
      </c>
      <c r="F179" s="21" t="s">
        <v>501</v>
      </c>
      <c r="G179" s="2"/>
      <c r="H179" s="2">
        <v>787534</v>
      </c>
      <c r="I179" s="2"/>
      <c r="J179" s="10" t="str">
        <f t="shared" si="33"/>
        <v>OPAC</v>
      </c>
    </row>
    <row r="180" spans="1:10" ht="27">
      <c r="A180" s="3">
        <v>190</v>
      </c>
      <c r="B180" s="6" t="s">
        <v>2</v>
      </c>
      <c r="C180" s="7" t="s">
        <v>110</v>
      </c>
      <c r="D180" s="6" t="s">
        <v>109</v>
      </c>
      <c r="E180" s="5" t="s">
        <v>446</v>
      </c>
      <c r="F180" s="1"/>
      <c r="G180" s="21" t="s">
        <v>501</v>
      </c>
      <c r="H180" s="20" t="s">
        <v>356</v>
      </c>
      <c r="I180" s="2"/>
      <c r="J180" s="20" t="str">
        <f t="shared" ref="J180:J182" si="34">HYPERLINK(H180,"本文へのリンク")</f>
        <v>本文へのリンク</v>
      </c>
    </row>
    <row r="181" spans="1:10" ht="40.5">
      <c r="A181" s="3">
        <v>191</v>
      </c>
      <c r="B181" s="6" t="s">
        <v>2</v>
      </c>
      <c r="C181" s="7" t="s">
        <v>110</v>
      </c>
      <c r="D181" s="6" t="s">
        <v>109</v>
      </c>
      <c r="E181" s="5" t="s">
        <v>447</v>
      </c>
      <c r="F181" s="5"/>
      <c r="G181" s="21" t="s">
        <v>501</v>
      </c>
      <c r="H181" s="20" t="s">
        <v>357</v>
      </c>
      <c r="I181" s="2"/>
      <c r="J181" s="20" t="str">
        <f t="shared" si="34"/>
        <v>本文へのリンク</v>
      </c>
    </row>
    <row r="182" spans="1:10" ht="27">
      <c r="A182" s="3">
        <v>192</v>
      </c>
      <c r="B182" s="6" t="s">
        <v>2</v>
      </c>
      <c r="C182" s="7" t="s">
        <v>108</v>
      </c>
      <c r="D182" s="6" t="s">
        <v>107</v>
      </c>
      <c r="E182" s="5" t="s">
        <v>448</v>
      </c>
      <c r="F182" s="1"/>
      <c r="G182" s="21" t="s">
        <v>501</v>
      </c>
      <c r="H182" s="20" t="s">
        <v>356</v>
      </c>
      <c r="I182" s="2"/>
      <c r="J182" s="20" t="str">
        <f t="shared" si="34"/>
        <v>本文へのリンク</v>
      </c>
    </row>
    <row r="183" spans="1:10" ht="27">
      <c r="A183" s="3">
        <v>193</v>
      </c>
      <c r="B183" s="6" t="s">
        <v>2</v>
      </c>
      <c r="C183" s="7" t="s">
        <v>108</v>
      </c>
      <c r="D183" s="6" t="s">
        <v>107</v>
      </c>
      <c r="E183" s="5" t="s">
        <v>429</v>
      </c>
      <c r="F183" s="21" t="s">
        <v>501</v>
      </c>
      <c r="G183" s="9"/>
      <c r="H183" s="2">
        <v>835351</v>
      </c>
      <c r="I183" s="2"/>
      <c r="J183" s="10" t="str">
        <f t="shared" ref="J183:J184" si="35">HYPERLINK("http://klibs1.kj.yamagata-u.ac.jp/mylimedio/search/search.do?keyword=%23ID%3D"&amp;H183,"OPAC")</f>
        <v>OPAC</v>
      </c>
    </row>
    <row r="184" spans="1:10" ht="27">
      <c r="A184" s="3">
        <v>194</v>
      </c>
      <c r="B184" s="6" t="s">
        <v>2</v>
      </c>
      <c r="C184" s="7" t="s">
        <v>108</v>
      </c>
      <c r="D184" s="6" t="s">
        <v>107</v>
      </c>
      <c r="E184" s="1" t="s">
        <v>294</v>
      </c>
      <c r="F184" s="21" t="s">
        <v>501</v>
      </c>
      <c r="G184" s="9"/>
      <c r="H184" s="2">
        <v>834559</v>
      </c>
      <c r="I184" s="2"/>
      <c r="J184" s="10" t="str">
        <f t="shared" si="35"/>
        <v>OPAC</v>
      </c>
    </row>
    <row r="185" spans="1:10" ht="27">
      <c r="A185" s="3">
        <v>195</v>
      </c>
      <c r="B185" s="6" t="s">
        <v>2</v>
      </c>
      <c r="C185" s="7" t="s">
        <v>106</v>
      </c>
      <c r="D185" s="6" t="s">
        <v>105</v>
      </c>
      <c r="E185" s="8" t="s">
        <v>449</v>
      </c>
      <c r="F185" s="21" t="s">
        <v>502</v>
      </c>
      <c r="G185" s="2"/>
      <c r="H185" s="2"/>
      <c r="I185" s="2"/>
      <c r="J185" s="4"/>
    </row>
    <row r="186" spans="1:10" ht="27">
      <c r="A186" s="3">
        <v>196</v>
      </c>
      <c r="B186" s="6" t="s">
        <v>2</v>
      </c>
      <c r="C186" s="7" t="s">
        <v>104</v>
      </c>
      <c r="D186" s="6" t="s">
        <v>103</v>
      </c>
      <c r="E186" s="8" t="s">
        <v>450</v>
      </c>
      <c r="F186" s="21" t="s">
        <v>501</v>
      </c>
      <c r="G186" s="2"/>
      <c r="H186" s="2">
        <v>834543</v>
      </c>
      <c r="I186" s="2"/>
      <c r="J186" s="10" t="str">
        <f t="shared" ref="J186:J189" si="36">HYPERLINK("http://klibs1.kj.yamagata-u.ac.jp/mylimedio/search/search.do?keyword=%23ID%3D"&amp;H186,"OPAC")</f>
        <v>OPAC</v>
      </c>
    </row>
    <row r="187" spans="1:10" ht="27">
      <c r="A187" s="3">
        <v>197</v>
      </c>
      <c r="B187" s="6" t="s">
        <v>2</v>
      </c>
      <c r="C187" s="7" t="s">
        <v>102</v>
      </c>
      <c r="D187" s="6" t="s">
        <v>101</v>
      </c>
      <c r="E187" s="8" t="s">
        <v>451</v>
      </c>
      <c r="F187" s="21" t="s">
        <v>501</v>
      </c>
      <c r="G187" s="2"/>
      <c r="H187" s="2">
        <v>859857</v>
      </c>
      <c r="I187" s="2"/>
      <c r="J187" s="10" t="str">
        <f t="shared" si="36"/>
        <v>OPAC</v>
      </c>
    </row>
    <row r="188" spans="1:10" ht="27">
      <c r="A188" s="3">
        <v>198</v>
      </c>
      <c r="B188" s="6" t="s">
        <v>2</v>
      </c>
      <c r="C188" s="7" t="s">
        <v>102</v>
      </c>
      <c r="D188" s="6" t="s">
        <v>101</v>
      </c>
      <c r="E188" s="5" t="s">
        <v>452</v>
      </c>
      <c r="F188" s="21" t="s">
        <v>501</v>
      </c>
      <c r="G188" s="9"/>
      <c r="H188" s="2">
        <v>854479</v>
      </c>
      <c r="I188" s="2"/>
      <c r="J188" s="10" t="str">
        <f t="shared" si="36"/>
        <v>OPAC</v>
      </c>
    </row>
    <row r="189" spans="1:10" ht="40.5">
      <c r="A189" s="3">
        <v>199</v>
      </c>
      <c r="B189" s="6" t="s">
        <v>2</v>
      </c>
      <c r="C189" s="7" t="s">
        <v>102</v>
      </c>
      <c r="D189" s="6" t="s">
        <v>101</v>
      </c>
      <c r="E189" s="1" t="s">
        <v>453</v>
      </c>
      <c r="F189" s="21" t="s">
        <v>501</v>
      </c>
      <c r="G189" s="9"/>
      <c r="H189" s="2">
        <v>854803</v>
      </c>
      <c r="I189" s="2"/>
      <c r="J189" s="10" t="str">
        <f t="shared" si="36"/>
        <v>OPAC</v>
      </c>
    </row>
    <row r="190" spans="1:10" ht="27">
      <c r="A190" s="3">
        <v>200</v>
      </c>
      <c r="B190" s="6" t="s">
        <v>2</v>
      </c>
      <c r="C190" s="7" t="s">
        <v>102</v>
      </c>
      <c r="D190" s="6" t="s">
        <v>101</v>
      </c>
      <c r="E190" s="1" t="s">
        <v>454</v>
      </c>
      <c r="F190" s="21" t="s">
        <v>502</v>
      </c>
      <c r="G190" s="9"/>
      <c r="H190" s="2"/>
      <c r="I190" s="2"/>
      <c r="J190" s="4"/>
    </row>
    <row r="191" spans="1:10" ht="27">
      <c r="A191" s="3">
        <v>201</v>
      </c>
      <c r="B191" s="6" t="s">
        <v>2</v>
      </c>
      <c r="C191" s="7" t="s">
        <v>102</v>
      </c>
      <c r="D191" s="6" t="s">
        <v>101</v>
      </c>
      <c r="E191" s="1" t="s">
        <v>455</v>
      </c>
      <c r="F191" s="21" t="s">
        <v>501</v>
      </c>
      <c r="G191" s="9"/>
      <c r="H191" s="2">
        <v>854478</v>
      </c>
      <c r="I191" s="2"/>
      <c r="J191" s="10" t="str">
        <f t="shared" ref="J191:J192" si="37">HYPERLINK("http://klibs1.kj.yamagata-u.ac.jp/mylimedio/search/search.do?keyword=%23ID%3D"&amp;H191,"OPAC")</f>
        <v>OPAC</v>
      </c>
    </row>
    <row r="192" spans="1:10" ht="27">
      <c r="A192" s="3">
        <v>202</v>
      </c>
      <c r="B192" s="6" t="s">
        <v>2</v>
      </c>
      <c r="C192" s="7" t="s">
        <v>102</v>
      </c>
      <c r="D192" s="6" t="s">
        <v>101</v>
      </c>
      <c r="E192" s="1" t="s">
        <v>456</v>
      </c>
      <c r="F192" s="21" t="s">
        <v>501</v>
      </c>
      <c r="G192" s="9"/>
      <c r="H192" s="2">
        <v>854662</v>
      </c>
      <c r="I192" s="2"/>
      <c r="J192" s="10" t="str">
        <f t="shared" si="37"/>
        <v>OPAC</v>
      </c>
    </row>
    <row r="193" spans="1:10" ht="27">
      <c r="A193" s="3">
        <v>203</v>
      </c>
      <c r="B193" s="6" t="s">
        <v>2</v>
      </c>
      <c r="C193" s="7" t="s">
        <v>100</v>
      </c>
      <c r="D193" s="6" t="s">
        <v>99</v>
      </c>
      <c r="E193" s="8" t="s">
        <v>457</v>
      </c>
      <c r="F193" s="21"/>
      <c r="G193" s="21" t="s">
        <v>501</v>
      </c>
      <c r="H193" s="20" t="s">
        <v>356</v>
      </c>
      <c r="I193" s="2"/>
      <c r="J193" s="20" t="str">
        <f t="shared" ref="J193:J195" si="38">HYPERLINK(H193,"本文へのリンク")</f>
        <v>本文へのリンク</v>
      </c>
    </row>
    <row r="194" spans="1:10" ht="27">
      <c r="A194" s="3">
        <v>204</v>
      </c>
      <c r="B194" s="6" t="s">
        <v>2</v>
      </c>
      <c r="C194" s="7" t="s">
        <v>98</v>
      </c>
      <c r="D194" s="6" t="s">
        <v>97</v>
      </c>
      <c r="E194" s="8" t="s">
        <v>458</v>
      </c>
      <c r="F194" s="1"/>
      <c r="G194" s="21" t="s">
        <v>501</v>
      </c>
      <c r="H194" s="20" t="s">
        <v>356</v>
      </c>
      <c r="I194" s="2"/>
      <c r="J194" s="20" t="str">
        <f t="shared" si="38"/>
        <v>本文へのリンク</v>
      </c>
    </row>
    <row r="195" spans="1:10" ht="27">
      <c r="A195" s="3">
        <v>205</v>
      </c>
      <c r="B195" s="6" t="s">
        <v>2</v>
      </c>
      <c r="C195" s="7" t="s">
        <v>98</v>
      </c>
      <c r="D195" s="6" t="s">
        <v>97</v>
      </c>
      <c r="E195" s="5" t="s">
        <v>459</v>
      </c>
      <c r="F195" s="21"/>
      <c r="G195" s="21" t="s">
        <v>501</v>
      </c>
      <c r="H195" s="20" t="s">
        <v>356</v>
      </c>
      <c r="I195" s="2"/>
      <c r="J195" s="20" t="str">
        <f t="shared" si="38"/>
        <v>本文へのリンク</v>
      </c>
    </row>
    <row r="196" spans="1:10" ht="40.5">
      <c r="A196" s="3">
        <v>206</v>
      </c>
      <c r="B196" s="6" t="s">
        <v>2</v>
      </c>
      <c r="C196" s="7" t="s">
        <v>96</v>
      </c>
      <c r="D196" s="6" t="s">
        <v>95</v>
      </c>
      <c r="E196" s="5" t="s">
        <v>460</v>
      </c>
      <c r="F196" s="21" t="s">
        <v>501</v>
      </c>
      <c r="G196" s="2"/>
      <c r="H196" s="2">
        <v>795219</v>
      </c>
      <c r="I196" s="2"/>
      <c r="J196" s="10" t="str">
        <f t="shared" ref="J196:J204" si="39">HYPERLINK("http://klibs1.kj.yamagata-u.ac.jp/mylimedio/search/search.do?keyword=%23ID%3D"&amp;H196,"OPAC")</f>
        <v>OPAC</v>
      </c>
    </row>
    <row r="197" spans="1:10" ht="27">
      <c r="A197" s="3">
        <v>207</v>
      </c>
      <c r="B197" s="6" t="s">
        <v>2</v>
      </c>
      <c r="C197" s="7" t="s">
        <v>94</v>
      </c>
      <c r="D197" s="6" t="s">
        <v>93</v>
      </c>
      <c r="E197" s="5" t="s">
        <v>461</v>
      </c>
      <c r="F197" s="21" t="s">
        <v>501</v>
      </c>
      <c r="G197" s="2"/>
      <c r="H197" s="2">
        <v>686758</v>
      </c>
      <c r="I197" s="2"/>
      <c r="J197" s="10" t="str">
        <f t="shared" si="39"/>
        <v>OPAC</v>
      </c>
    </row>
    <row r="198" spans="1:10" ht="27">
      <c r="A198" s="3">
        <v>208</v>
      </c>
      <c r="B198" s="6" t="s">
        <v>2</v>
      </c>
      <c r="C198" s="7" t="s">
        <v>92</v>
      </c>
      <c r="D198" s="6" t="s">
        <v>88</v>
      </c>
      <c r="E198" s="5" t="s">
        <v>369</v>
      </c>
      <c r="F198" s="21" t="s">
        <v>501</v>
      </c>
      <c r="G198" s="2"/>
      <c r="H198" s="2">
        <v>764897</v>
      </c>
      <c r="I198" s="2"/>
      <c r="J198" s="10" t="str">
        <f t="shared" si="39"/>
        <v>OPAC</v>
      </c>
    </row>
    <row r="199" spans="1:10" ht="27">
      <c r="A199" s="3">
        <v>209</v>
      </c>
      <c r="B199" s="6" t="s">
        <v>2</v>
      </c>
      <c r="C199" s="7" t="s">
        <v>91</v>
      </c>
      <c r="D199" s="6" t="s">
        <v>88</v>
      </c>
      <c r="E199" s="8" t="s">
        <v>90</v>
      </c>
      <c r="F199" s="21" t="s">
        <v>501</v>
      </c>
      <c r="G199" s="2"/>
      <c r="H199" s="2">
        <v>844892</v>
      </c>
      <c r="I199" s="2"/>
      <c r="J199" s="10" t="str">
        <f t="shared" si="39"/>
        <v>OPAC</v>
      </c>
    </row>
    <row r="200" spans="1:10" ht="27">
      <c r="A200" s="3">
        <v>210</v>
      </c>
      <c r="B200" s="6" t="s">
        <v>2</v>
      </c>
      <c r="C200" s="7" t="s">
        <v>89</v>
      </c>
      <c r="D200" s="6" t="s">
        <v>88</v>
      </c>
      <c r="E200" s="5" t="s">
        <v>462</v>
      </c>
      <c r="F200" s="21" t="s">
        <v>501</v>
      </c>
      <c r="G200" s="2"/>
      <c r="H200" s="2">
        <v>764897</v>
      </c>
      <c r="I200" s="2"/>
      <c r="J200" s="10" t="str">
        <f t="shared" si="39"/>
        <v>OPAC</v>
      </c>
    </row>
    <row r="201" spans="1:10" ht="40.5">
      <c r="A201" s="3">
        <v>211</v>
      </c>
      <c r="B201" s="6" t="s">
        <v>2</v>
      </c>
      <c r="C201" s="7" t="s">
        <v>87</v>
      </c>
      <c r="D201" s="6" t="s">
        <v>71</v>
      </c>
      <c r="E201" s="8" t="s">
        <v>463</v>
      </c>
      <c r="F201" s="21" t="s">
        <v>501</v>
      </c>
      <c r="G201" s="2"/>
      <c r="H201" s="2">
        <v>844714</v>
      </c>
      <c r="I201" s="2"/>
      <c r="J201" s="10" t="str">
        <f t="shared" si="39"/>
        <v>OPAC</v>
      </c>
    </row>
    <row r="202" spans="1:10" ht="40.5">
      <c r="A202" s="3">
        <v>212</v>
      </c>
      <c r="B202" s="6" t="s">
        <v>2</v>
      </c>
      <c r="C202" s="7" t="s">
        <v>86</v>
      </c>
      <c r="D202" s="6" t="s">
        <v>81</v>
      </c>
      <c r="E202" s="8" t="s">
        <v>464</v>
      </c>
      <c r="F202" s="21" t="s">
        <v>501</v>
      </c>
      <c r="G202" s="2"/>
      <c r="H202" s="2">
        <v>159054</v>
      </c>
      <c r="I202" s="2"/>
      <c r="J202" s="10" t="str">
        <f t="shared" si="39"/>
        <v>OPAC</v>
      </c>
    </row>
    <row r="203" spans="1:10" ht="27">
      <c r="A203" s="3">
        <v>213</v>
      </c>
      <c r="B203" s="6" t="s">
        <v>2</v>
      </c>
      <c r="C203" s="7" t="s">
        <v>86</v>
      </c>
      <c r="D203" s="6" t="s">
        <v>81</v>
      </c>
      <c r="E203" s="5" t="s">
        <v>465</v>
      </c>
      <c r="F203" s="21" t="s">
        <v>501</v>
      </c>
      <c r="G203" s="2"/>
      <c r="H203" s="2">
        <v>730991</v>
      </c>
      <c r="I203" s="2"/>
      <c r="J203" s="10" t="str">
        <f t="shared" si="39"/>
        <v>OPAC</v>
      </c>
    </row>
    <row r="204" spans="1:10">
      <c r="A204" s="3">
        <v>214</v>
      </c>
      <c r="B204" s="6" t="s">
        <v>2</v>
      </c>
      <c r="C204" s="7" t="s">
        <v>84</v>
      </c>
      <c r="D204" s="6" t="s">
        <v>68</v>
      </c>
      <c r="E204" s="8" t="s">
        <v>85</v>
      </c>
      <c r="F204" s="21" t="s">
        <v>501</v>
      </c>
      <c r="G204" s="2"/>
      <c r="H204" s="2">
        <v>730991</v>
      </c>
      <c r="I204" s="2"/>
      <c r="J204" s="10" t="str">
        <f t="shared" si="39"/>
        <v>OPAC</v>
      </c>
    </row>
    <row r="205" spans="1:10" s="3" customFormat="1" ht="27">
      <c r="A205" s="3">
        <v>215</v>
      </c>
      <c r="B205" s="6" t="s">
        <v>2</v>
      </c>
      <c r="C205" s="7" t="s">
        <v>84</v>
      </c>
      <c r="D205" s="6" t="s">
        <v>68</v>
      </c>
      <c r="E205" s="8" t="s">
        <v>83</v>
      </c>
      <c r="F205" s="5" t="s">
        <v>509</v>
      </c>
      <c r="G205" s="2"/>
      <c r="H205" s="2" t="s">
        <v>508</v>
      </c>
      <c r="I205" s="2"/>
      <c r="J205" s="10" t="str">
        <f>HYPERLINK(H205,"OPAC")</f>
        <v>OPAC</v>
      </c>
    </row>
    <row r="206" spans="1:10" ht="27">
      <c r="A206" s="3">
        <v>216</v>
      </c>
      <c r="B206" s="6" t="s">
        <v>2</v>
      </c>
      <c r="C206" s="7" t="s">
        <v>82</v>
      </c>
      <c r="D206" s="6" t="s">
        <v>81</v>
      </c>
      <c r="E206" s="8" t="s">
        <v>466</v>
      </c>
      <c r="F206" s="21" t="s">
        <v>501</v>
      </c>
      <c r="G206" s="2"/>
      <c r="H206" s="2">
        <v>750054</v>
      </c>
      <c r="I206" s="2"/>
      <c r="J206" s="10" t="str">
        <f t="shared" ref="J206:J213" si="40">HYPERLINK("http://klibs1.kj.yamagata-u.ac.jp/mylimedio/search/search.do?keyword=%23ID%3D"&amp;H206,"OPAC")</f>
        <v>OPAC</v>
      </c>
    </row>
    <row r="207" spans="1:10" ht="27">
      <c r="A207" s="3">
        <v>217</v>
      </c>
      <c r="B207" s="6" t="s">
        <v>2</v>
      </c>
      <c r="C207" s="7" t="s">
        <v>82</v>
      </c>
      <c r="D207" s="6" t="s">
        <v>81</v>
      </c>
      <c r="E207" s="5" t="s">
        <v>467</v>
      </c>
      <c r="F207" s="21" t="s">
        <v>501</v>
      </c>
      <c r="G207" s="9"/>
      <c r="H207" s="2">
        <v>854474</v>
      </c>
      <c r="I207" s="2"/>
      <c r="J207" s="10" t="str">
        <f t="shared" si="40"/>
        <v>OPAC</v>
      </c>
    </row>
    <row r="208" spans="1:10" ht="27">
      <c r="A208" s="3">
        <v>218</v>
      </c>
      <c r="B208" s="6" t="s">
        <v>2</v>
      </c>
      <c r="C208" s="7" t="s">
        <v>82</v>
      </c>
      <c r="D208" s="6" t="s">
        <v>81</v>
      </c>
      <c r="E208" s="5" t="s">
        <v>295</v>
      </c>
      <c r="F208" s="21" t="s">
        <v>501</v>
      </c>
      <c r="G208" s="9"/>
      <c r="H208" s="2">
        <v>282844</v>
      </c>
      <c r="I208" s="2"/>
      <c r="J208" s="10" t="str">
        <f t="shared" si="40"/>
        <v>OPAC</v>
      </c>
    </row>
    <row r="209" spans="1:10" ht="27">
      <c r="A209" s="3">
        <v>219</v>
      </c>
      <c r="B209" s="6" t="s">
        <v>2</v>
      </c>
      <c r="C209" s="7" t="s">
        <v>82</v>
      </c>
      <c r="D209" s="6" t="s">
        <v>81</v>
      </c>
      <c r="E209" s="1" t="s">
        <v>296</v>
      </c>
      <c r="F209" s="21" t="s">
        <v>501</v>
      </c>
      <c r="G209" s="9"/>
      <c r="H209" s="2">
        <v>148131</v>
      </c>
      <c r="I209" s="2"/>
      <c r="J209" s="10" t="str">
        <f t="shared" si="40"/>
        <v>OPAC</v>
      </c>
    </row>
    <row r="210" spans="1:10" ht="27">
      <c r="A210" s="3">
        <v>220</v>
      </c>
      <c r="B210" s="6" t="s">
        <v>2</v>
      </c>
      <c r="C210" s="7" t="s">
        <v>80</v>
      </c>
      <c r="D210" s="6" t="s">
        <v>71</v>
      </c>
      <c r="E210" s="8" t="s">
        <v>468</v>
      </c>
      <c r="F210" s="21" t="s">
        <v>501</v>
      </c>
      <c r="G210" s="2"/>
      <c r="H210" s="2">
        <v>145508</v>
      </c>
      <c r="I210" s="2"/>
      <c r="J210" s="10" t="str">
        <f t="shared" si="40"/>
        <v>OPAC</v>
      </c>
    </row>
    <row r="211" spans="1:10" ht="27">
      <c r="A211" s="3">
        <v>221</v>
      </c>
      <c r="B211" s="6" t="s">
        <v>2</v>
      </c>
      <c r="C211" s="7" t="s">
        <v>79</v>
      </c>
      <c r="D211" s="6" t="s">
        <v>58</v>
      </c>
      <c r="E211" s="5" t="s">
        <v>297</v>
      </c>
      <c r="F211" s="21" t="s">
        <v>501</v>
      </c>
      <c r="G211" s="2"/>
      <c r="H211" s="2">
        <v>844713</v>
      </c>
      <c r="I211" s="2"/>
      <c r="J211" s="10" t="str">
        <f t="shared" si="40"/>
        <v>OPAC</v>
      </c>
    </row>
    <row r="212" spans="1:10" ht="27">
      <c r="A212" s="3">
        <v>222</v>
      </c>
      <c r="B212" s="6" t="s">
        <v>2</v>
      </c>
      <c r="C212" s="7" t="s">
        <v>78</v>
      </c>
      <c r="D212" s="6" t="s">
        <v>58</v>
      </c>
      <c r="E212" s="5" t="s">
        <v>298</v>
      </c>
      <c r="F212" s="21" t="s">
        <v>501</v>
      </c>
      <c r="G212" s="2"/>
      <c r="H212" s="2">
        <v>837356</v>
      </c>
      <c r="I212" s="2"/>
      <c r="J212" s="10" t="str">
        <f t="shared" si="40"/>
        <v>OPAC</v>
      </c>
    </row>
    <row r="213" spans="1:10" ht="27">
      <c r="A213" s="3">
        <v>223</v>
      </c>
      <c r="B213" s="6" t="s">
        <v>2</v>
      </c>
      <c r="C213" s="7" t="s">
        <v>78</v>
      </c>
      <c r="D213" s="6" t="s">
        <v>58</v>
      </c>
      <c r="E213" s="1" t="s">
        <v>299</v>
      </c>
      <c r="F213" s="21" t="s">
        <v>501</v>
      </c>
      <c r="G213" s="9"/>
      <c r="H213" s="2">
        <v>832865</v>
      </c>
      <c r="I213" s="2"/>
      <c r="J213" s="10" t="str">
        <f t="shared" si="40"/>
        <v>OPAC</v>
      </c>
    </row>
    <row r="214" spans="1:10" ht="40.5">
      <c r="A214" s="3">
        <v>224</v>
      </c>
      <c r="B214" s="6" t="s">
        <v>2</v>
      </c>
      <c r="C214" s="7" t="s">
        <v>78</v>
      </c>
      <c r="D214" s="6" t="s">
        <v>58</v>
      </c>
      <c r="E214" s="1" t="s">
        <v>300</v>
      </c>
      <c r="F214" s="21" t="s">
        <v>502</v>
      </c>
      <c r="G214" s="9"/>
      <c r="H214" s="2"/>
      <c r="I214" s="2"/>
      <c r="J214" s="4"/>
    </row>
    <row r="215" spans="1:10" ht="27">
      <c r="A215" s="3">
        <v>225</v>
      </c>
      <c r="B215" s="6" t="s">
        <v>2</v>
      </c>
      <c r="C215" s="7" t="s">
        <v>78</v>
      </c>
      <c r="D215" s="6" t="s">
        <v>58</v>
      </c>
      <c r="E215" s="1" t="s">
        <v>301</v>
      </c>
      <c r="F215" s="5"/>
      <c r="G215" s="21" t="s">
        <v>501</v>
      </c>
      <c r="H215" s="20" t="s">
        <v>356</v>
      </c>
      <c r="I215" s="2"/>
      <c r="J215" s="20" t="str">
        <f>HYPERLINK(H215,"本文へのリンク")</f>
        <v>本文へのリンク</v>
      </c>
    </row>
    <row r="216" spans="1:10" ht="40.5">
      <c r="A216" s="3">
        <v>226</v>
      </c>
      <c r="B216" s="6" t="s">
        <v>2</v>
      </c>
      <c r="C216" s="7" t="s">
        <v>74</v>
      </c>
      <c r="D216" s="6" t="s">
        <v>73</v>
      </c>
      <c r="E216" s="8" t="s">
        <v>469</v>
      </c>
      <c r="F216" s="21" t="s">
        <v>501</v>
      </c>
      <c r="G216" s="2"/>
      <c r="H216" s="2">
        <v>779684</v>
      </c>
      <c r="I216" s="2"/>
      <c r="J216" s="10" t="str">
        <f t="shared" ref="J216:J218" si="41">HYPERLINK("http://klibs1.kj.yamagata-u.ac.jp/mylimedio/search/search.do?keyword=%23ID%3D"&amp;H216,"OPAC")</f>
        <v>OPAC</v>
      </c>
    </row>
    <row r="217" spans="1:10" ht="27">
      <c r="A217" s="3">
        <v>227</v>
      </c>
      <c r="B217" s="6" t="s">
        <v>2</v>
      </c>
      <c r="C217" s="7" t="s">
        <v>74</v>
      </c>
      <c r="D217" s="6" t="s">
        <v>73</v>
      </c>
      <c r="E217" s="5" t="s">
        <v>470</v>
      </c>
      <c r="F217" s="21" t="s">
        <v>501</v>
      </c>
      <c r="G217" s="2"/>
      <c r="H217" s="2">
        <v>764613</v>
      </c>
      <c r="I217" s="2"/>
      <c r="J217" s="10" t="str">
        <f t="shared" si="41"/>
        <v>OPAC</v>
      </c>
    </row>
    <row r="218" spans="1:10" ht="40.5">
      <c r="A218" s="3">
        <v>228</v>
      </c>
      <c r="B218" s="6" t="s">
        <v>2</v>
      </c>
      <c r="C218" s="7" t="s">
        <v>74</v>
      </c>
      <c r="D218" s="6" t="s">
        <v>73</v>
      </c>
      <c r="E218" s="8" t="s">
        <v>77</v>
      </c>
      <c r="F218" s="21" t="s">
        <v>501</v>
      </c>
      <c r="G218" s="2"/>
      <c r="H218" s="2">
        <v>764583</v>
      </c>
      <c r="I218" s="2"/>
      <c r="J218" s="10" t="str">
        <f t="shared" si="41"/>
        <v>OPAC</v>
      </c>
    </row>
    <row r="219" spans="1:10" ht="40.5">
      <c r="A219" s="3">
        <v>229</v>
      </c>
      <c r="B219" s="6" t="s">
        <v>2</v>
      </c>
      <c r="C219" s="7" t="s">
        <v>74</v>
      </c>
      <c r="D219" s="6" t="s">
        <v>73</v>
      </c>
      <c r="E219" s="8" t="s">
        <v>76</v>
      </c>
      <c r="F219" s="21" t="s">
        <v>502</v>
      </c>
      <c r="G219" s="2"/>
      <c r="H219" s="2"/>
      <c r="I219" s="2"/>
      <c r="J219" s="4"/>
    </row>
    <row r="220" spans="1:10" ht="40.5">
      <c r="A220" s="3">
        <v>230</v>
      </c>
      <c r="B220" s="6" t="s">
        <v>2</v>
      </c>
      <c r="C220" s="7" t="s">
        <v>74</v>
      </c>
      <c r="D220" s="6" t="s">
        <v>73</v>
      </c>
      <c r="E220" s="8" t="s">
        <v>75</v>
      </c>
      <c r="F220" s="21" t="s">
        <v>501</v>
      </c>
      <c r="G220" s="2"/>
      <c r="H220" s="2">
        <v>852499</v>
      </c>
      <c r="I220" s="2"/>
      <c r="J220" s="10" t="str">
        <f t="shared" ref="J220" si="42">HYPERLINK("http://klibs1.kj.yamagata-u.ac.jp/mylimedio/search/search.do?keyword=%23ID%3D"&amp;H220,"OPAC")</f>
        <v>OPAC</v>
      </c>
    </row>
    <row r="221" spans="1:10" ht="27">
      <c r="A221" s="3">
        <v>231</v>
      </c>
      <c r="B221" s="6" t="s">
        <v>2</v>
      </c>
      <c r="C221" s="7" t="s">
        <v>74</v>
      </c>
      <c r="D221" s="6" t="s">
        <v>73</v>
      </c>
      <c r="E221" s="8" t="s">
        <v>518</v>
      </c>
      <c r="F221" s="21" t="s">
        <v>502</v>
      </c>
      <c r="G221" s="2"/>
      <c r="H221" s="2"/>
      <c r="I221" s="2"/>
      <c r="J221" s="4"/>
    </row>
    <row r="222" spans="1:10">
      <c r="A222" s="3">
        <v>232</v>
      </c>
      <c r="B222" s="6" t="s">
        <v>2</v>
      </c>
      <c r="C222" s="7" t="s">
        <v>72</v>
      </c>
      <c r="D222" s="6" t="s">
        <v>71</v>
      </c>
      <c r="E222" s="8" t="s">
        <v>471</v>
      </c>
      <c r="F222" s="21" t="s">
        <v>501</v>
      </c>
      <c r="G222" s="2"/>
      <c r="H222" s="2">
        <v>222974</v>
      </c>
      <c r="I222" s="2"/>
      <c r="J222" s="10" t="str">
        <f t="shared" ref="J222:J241" si="43">HYPERLINK("http://klibs1.kj.yamagata-u.ac.jp/mylimedio/search/search.do?keyword=%23ID%3D"&amp;H222,"OPAC")</f>
        <v>OPAC</v>
      </c>
    </row>
    <row r="223" spans="1:10" ht="40.5">
      <c r="A223" s="3">
        <v>233</v>
      </c>
      <c r="B223" s="6" t="s">
        <v>2</v>
      </c>
      <c r="C223" s="7" t="s">
        <v>70</v>
      </c>
      <c r="D223" s="6" t="s">
        <v>63</v>
      </c>
      <c r="E223" s="5" t="s">
        <v>472</v>
      </c>
      <c r="F223" s="21" t="s">
        <v>501</v>
      </c>
      <c r="G223" s="2"/>
      <c r="H223" s="2">
        <v>179868</v>
      </c>
      <c r="I223" s="2"/>
      <c r="J223" s="10" t="str">
        <f t="shared" si="43"/>
        <v>OPAC</v>
      </c>
    </row>
    <row r="224" spans="1:10" ht="27">
      <c r="A224" s="3">
        <v>234</v>
      </c>
      <c r="B224" s="6" t="s">
        <v>2</v>
      </c>
      <c r="C224" s="7" t="s">
        <v>69</v>
      </c>
      <c r="D224" s="6" t="s">
        <v>68</v>
      </c>
      <c r="E224" s="5" t="s">
        <v>302</v>
      </c>
      <c r="F224" s="21" t="s">
        <v>501</v>
      </c>
      <c r="G224" s="2"/>
      <c r="H224" s="2">
        <v>482202</v>
      </c>
      <c r="I224" s="2"/>
      <c r="J224" s="10" t="str">
        <f t="shared" si="43"/>
        <v>OPAC</v>
      </c>
    </row>
    <row r="225" spans="1:10" ht="27">
      <c r="A225" s="3">
        <v>235</v>
      </c>
      <c r="B225" s="6" t="s">
        <v>2</v>
      </c>
      <c r="C225" s="7" t="s">
        <v>69</v>
      </c>
      <c r="D225" s="6" t="s">
        <v>68</v>
      </c>
      <c r="E225" s="5" t="s">
        <v>303</v>
      </c>
      <c r="F225" s="21" t="s">
        <v>501</v>
      </c>
      <c r="G225" s="2"/>
      <c r="H225" s="2">
        <v>738995</v>
      </c>
      <c r="I225" s="2"/>
      <c r="J225" s="10" t="str">
        <f t="shared" si="43"/>
        <v>OPAC</v>
      </c>
    </row>
    <row r="226" spans="1:10" ht="27">
      <c r="A226" s="3">
        <v>236</v>
      </c>
      <c r="B226" s="6" t="s">
        <v>2</v>
      </c>
      <c r="C226" s="7" t="s">
        <v>69</v>
      </c>
      <c r="D226" s="6" t="s">
        <v>68</v>
      </c>
      <c r="E226" s="1" t="s">
        <v>304</v>
      </c>
      <c r="F226" s="21" t="s">
        <v>501</v>
      </c>
      <c r="G226" s="2"/>
      <c r="H226" s="2">
        <v>140812</v>
      </c>
      <c r="I226" s="2"/>
      <c r="J226" s="10" t="str">
        <f t="shared" si="43"/>
        <v>OPAC</v>
      </c>
    </row>
    <row r="227" spans="1:10" ht="27">
      <c r="A227" s="3">
        <v>237</v>
      </c>
      <c r="B227" s="6" t="s">
        <v>2</v>
      </c>
      <c r="C227" s="7" t="s">
        <v>69</v>
      </c>
      <c r="D227" s="6" t="s">
        <v>68</v>
      </c>
      <c r="E227" s="1" t="s">
        <v>305</v>
      </c>
      <c r="F227" s="21" t="s">
        <v>501</v>
      </c>
      <c r="G227" s="2"/>
      <c r="H227" s="2">
        <v>483189</v>
      </c>
      <c r="I227" s="2"/>
      <c r="J227" s="10" t="str">
        <f t="shared" si="43"/>
        <v>OPAC</v>
      </c>
    </row>
    <row r="228" spans="1:10" ht="27">
      <c r="A228" s="3">
        <v>238</v>
      </c>
      <c r="B228" s="6" t="s">
        <v>2</v>
      </c>
      <c r="C228" s="7" t="s">
        <v>69</v>
      </c>
      <c r="D228" s="6" t="s">
        <v>68</v>
      </c>
      <c r="E228" s="1" t="s">
        <v>306</v>
      </c>
      <c r="F228" s="21" t="s">
        <v>501</v>
      </c>
      <c r="G228" s="2"/>
      <c r="H228" s="2">
        <v>745532</v>
      </c>
      <c r="I228" s="2"/>
      <c r="J228" s="10" t="str">
        <f t="shared" si="43"/>
        <v>OPAC</v>
      </c>
    </row>
    <row r="229" spans="1:10" ht="27">
      <c r="A229" s="3">
        <v>239</v>
      </c>
      <c r="B229" s="6" t="s">
        <v>2</v>
      </c>
      <c r="C229" s="7" t="s">
        <v>67</v>
      </c>
      <c r="D229" s="6" t="s">
        <v>66</v>
      </c>
      <c r="E229" s="8" t="s">
        <v>473</v>
      </c>
      <c r="F229" s="21" t="s">
        <v>501</v>
      </c>
      <c r="G229" s="2"/>
      <c r="H229" s="2">
        <v>854861</v>
      </c>
      <c r="I229" s="2"/>
      <c r="J229" s="10" t="str">
        <f t="shared" si="43"/>
        <v>OPAC</v>
      </c>
    </row>
    <row r="230" spans="1:10" ht="27">
      <c r="A230" s="3">
        <v>240</v>
      </c>
      <c r="B230" s="6" t="s">
        <v>2</v>
      </c>
      <c r="C230" s="7" t="s">
        <v>67</v>
      </c>
      <c r="D230" s="6" t="s">
        <v>66</v>
      </c>
      <c r="E230" s="5" t="s">
        <v>474</v>
      </c>
      <c r="F230" s="21" t="s">
        <v>501</v>
      </c>
      <c r="G230" s="9"/>
      <c r="H230" s="2">
        <v>633192</v>
      </c>
      <c r="I230" s="2"/>
      <c r="J230" s="10" t="str">
        <f t="shared" si="43"/>
        <v>OPAC</v>
      </c>
    </row>
    <row r="231" spans="1:10" ht="40.5">
      <c r="A231" s="3">
        <v>241</v>
      </c>
      <c r="B231" s="6" t="s">
        <v>2</v>
      </c>
      <c r="C231" s="7" t="s">
        <v>67</v>
      </c>
      <c r="D231" s="6" t="s">
        <v>66</v>
      </c>
      <c r="E231" s="5" t="s">
        <v>65</v>
      </c>
      <c r="F231" s="21" t="s">
        <v>501</v>
      </c>
      <c r="G231" s="9"/>
      <c r="H231" s="2">
        <v>833365</v>
      </c>
      <c r="I231" s="2"/>
      <c r="J231" s="10" t="str">
        <f t="shared" si="43"/>
        <v>OPAC</v>
      </c>
    </row>
    <row r="232" spans="1:10" ht="40.5">
      <c r="A232" s="3">
        <v>242</v>
      </c>
      <c r="B232" s="6" t="s">
        <v>2</v>
      </c>
      <c r="C232" s="7" t="s">
        <v>64</v>
      </c>
      <c r="D232" s="6" t="s">
        <v>63</v>
      </c>
      <c r="E232" s="8" t="s">
        <v>475</v>
      </c>
      <c r="F232" s="21" t="s">
        <v>501</v>
      </c>
      <c r="G232" s="2"/>
      <c r="H232" s="2">
        <v>854560</v>
      </c>
      <c r="I232" s="2"/>
      <c r="J232" s="10" t="str">
        <f t="shared" si="43"/>
        <v>OPAC</v>
      </c>
    </row>
    <row r="233" spans="1:10" ht="27">
      <c r="A233" s="3">
        <v>243</v>
      </c>
      <c r="B233" s="6" t="s">
        <v>2</v>
      </c>
      <c r="C233" s="7" t="s">
        <v>62</v>
      </c>
      <c r="D233" s="6" t="s">
        <v>61</v>
      </c>
      <c r="E233" s="8" t="s">
        <v>476</v>
      </c>
      <c r="F233" s="21" t="s">
        <v>501</v>
      </c>
      <c r="G233" s="2"/>
      <c r="H233" s="2">
        <v>769839</v>
      </c>
      <c r="I233" s="2"/>
      <c r="J233" s="10" t="str">
        <f t="shared" si="43"/>
        <v>OPAC</v>
      </c>
    </row>
    <row r="234" spans="1:10" ht="27">
      <c r="A234" s="3">
        <v>244</v>
      </c>
      <c r="B234" s="6" t="s">
        <v>2</v>
      </c>
      <c r="C234" s="7" t="s">
        <v>60</v>
      </c>
      <c r="D234" s="6" t="s">
        <v>58</v>
      </c>
      <c r="E234" s="5" t="s">
        <v>316</v>
      </c>
      <c r="F234" s="21" t="s">
        <v>501</v>
      </c>
      <c r="G234" s="2"/>
      <c r="H234" s="2">
        <v>832865</v>
      </c>
      <c r="I234" s="2"/>
      <c r="J234" s="10" t="str">
        <f t="shared" si="43"/>
        <v>OPAC</v>
      </c>
    </row>
    <row r="235" spans="1:10" ht="27">
      <c r="A235" s="3">
        <v>245</v>
      </c>
      <c r="B235" s="6" t="s">
        <v>2</v>
      </c>
      <c r="C235" s="7" t="s">
        <v>60</v>
      </c>
      <c r="D235" s="6" t="s">
        <v>58</v>
      </c>
      <c r="E235" s="1" t="s">
        <v>307</v>
      </c>
      <c r="F235" s="21" t="s">
        <v>501</v>
      </c>
      <c r="G235" s="9"/>
      <c r="H235" s="2">
        <v>556735</v>
      </c>
      <c r="I235" s="2"/>
      <c r="J235" s="10" t="str">
        <f t="shared" si="43"/>
        <v>OPAC</v>
      </c>
    </row>
    <row r="236" spans="1:10" ht="27">
      <c r="A236" s="3">
        <v>246</v>
      </c>
      <c r="B236" s="6" t="s">
        <v>2</v>
      </c>
      <c r="C236" s="7" t="s">
        <v>60</v>
      </c>
      <c r="D236" s="6" t="s">
        <v>58</v>
      </c>
      <c r="E236" s="1" t="s">
        <v>308</v>
      </c>
      <c r="F236" s="21" t="s">
        <v>501</v>
      </c>
      <c r="G236" s="9"/>
      <c r="H236" s="2">
        <v>480620</v>
      </c>
      <c r="I236" s="2"/>
      <c r="J236" s="10" t="str">
        <f t="shared" si="43"/>
        <v>OPAC</v>
      </c>
    </row>
    <row r="237" spans="1:10" ht="27">
      <c r="A237" s="3">
        <v>247</v>
      </c>
      <c r="B237" s="6" t="s">
        <v>2</v>
      </c>
      <c r="C237" s="7" t="s">
        <v>59</v>
      </c>
      <c r="D237" s="6" t="s">
        <v>58</v>
      </c>
      <c r="E237" s="5" t="s">
        <v>309</v>
      </c>
      <c r="F237" s="21" t="s">
        <v>501</v>
      </c>
      <c r="G237" s="2"/>
      <c r="H237" s="2">
        <v>139775</v>
      </c>
      <c r="I237" s="2"/>
      <c r="J237" s="10" t="str">
        <f t="shared" si="43"/>
        <v>OPAC</v>
      </c>
    </row>
    <row r="238" spans="1:10" ht="27">
      <c r="A238" s="3">
        <v>248</v>
      </c>
      <c r="B238" s="6" t="s">
        <v>2</v>
      </c>
      <c r="C238" s="7" t="s">
        <v>59</v>
      </c>
      <c r="D238" s="6" t="s">
        <v>58</v>
      </c>
      <c r="E238" s="5" t="s">
        <v>310</v>
      </c>
      <c r="F238" s="21" t="s">
        <v>501</v>
      </c>
      <c r="G238" s="9"/>
      <c r="H238" s="2">
        <v>764818</v>
      </c>
      <c r="I238" s="2"/>
      <c r="J238" s="10" t="str">
        <f t="shared" si="43"/>
        <v>OPAC</v>
      </c>
    </row>
    <row r="239" spans="1:10" ht="40.5">
      <c r="A239" s="3">
        <v>249</v>
      </c>
      <c r="B239" s="6" t="s">
        <v>2</v>
      </c>
      <c r="C239" s="7" t="s">
        <v>59</v>
      </c>
      <c r="D239" s="6" t="s">
        <v>58</v>
      </c>
      <c r="E239" s="1" t="s">
        <v>311</v>
      </c>
      <c r="F239" s="21" t="s">
        <v>501</v>
      </c>
      <c r="G239" s="9"/>
      <c r="H239" s="2">
        <v>767131</v>
      </c>
      <c r="I239" s="2"/>
      <c r="J239" s="10" t="str">
        <f t="shared" si="43"/>
        <v>OPAC</v>
      </c>
    </row>
    <row r="240" spans="1:10" ht="27">
      <c r="A240" s="3">
        <v>250</v>
      </c>
      <c r="B240" s="6" t="s">
        <v>2</v>
      </c>
      <c r="C240" s="7" t="s">
        <v>59</v>
      </c>
      <c r="D240" s="6" t="s">
        <v>58</v>
      </c>
      <c r="E240" s="1" t="s">
        <v>312</v>
      </c>
      <c r="F240" s="21" t="s">
        <v>501</v>
      </c>
      <c r="G240" s="9"/>
      <c r="H240" s="2">
        <v>480620</v>
      </c>
      <c r="I240" s="2"/>
      <c r="J240" s="10" t="str">
        <f t="shared" si="43"/>
        <v>OPAC</v>
      </c>
    </row>
    <row r="241" spans="1:10" ht="27">
      <c r="A241" s="3">
        <v>251</v>
      </c>
      <c r="B241" s="6" t="s">
        <v>2</v>
      </c>
      <c r="C241" s="7" t="s">
        <v>59</v>
      </c>
      <c r="D241" s="6" t="s">
        <v>58</v>
      </c>
      <c r="E241" s="1" t="s">
        <v>313</v>
      </c>
      <c r="F241" s="21" t="s">
        <v>501</v>
      </c>
      <c r="G241" s="9"/>
      <c r="H241" s="2">
        <v>755395</v>
      </c>
      <c r="I241" s="2"/>
      <c r="J241" s="10" t="str">
        <f t="shared" si="43"/>
        <v>OPAC</v>
      </c>
    </row>
    <row r="242" spans="1:10" ht="27">
      <c r="A242" s="3">
        <v>252</v>
      </c>
      <c r="B242" s="6" t="s">
        <v>2</v>
      </c>
      <c r="C242" s="7" t="s">
        <v>59</v>
      </c>
      <c r="D242" s="6" t="s">
        <v>58</v>
      </c>
      <c r="E242" s="1" t="s">
        <v>314</v>
      </c>
      <c r="F242" s="5"/>
      <c r="G242" s="21" t="s">
        <v>501</v>
      </c>
      <c r="H242" s="20" t="s">
        <v>356</v>
      </c>
      <c r="I242" s="2"/>
      <c r="J242" s="20" t="str">
        <f>HYPERLINK(H242,"本文へのリンク")</f>
        <v>本文へのリンク</v>
      </c>
    </row>
    <row r="243" spans="1:10" ht="40.5">
      <c r="A243" s="3">
        <v>253</v>
      </c>
      <c r="B243" s="6" t="s">
        <v>2</v>
      </c>
      <c r="C243" s="7" t="s">
        <v>57</v>
      </c>
      <c r="D243" s="6" t="s">
        <v>51</v>
      </c>
      <c r="E243" s="5" t="s">
        <v>315</v>
      </c>
      <c r="F243" s="21" t="s">
        <v>502</v>
      </c>
      <c r="G243" s="2"/>
      <c r="H243" s="2"/>
      <c r="I243" s="2"/>
      <c r="J243" s="4"/>
    </row>
    <row r="244" spans="1:10" ht="40.5">
      <c r="A244" s="3">
        <v>254</v>
      </c>
      <c r="B244" s="6" t="s">
        <v>2</v>
      </c>
      <c r="C244" s="7" t="s">
        <v>56</v>
      </c>
      <c r="D244" s="6" t="s">
        <v>55</v>
      </c>
      <c r="E244" s="1" t="s">
        <v>317</v>
      </c>
      <c r="F244" s="21" t="s">
        <v>501</v>
      </c>
      <c r="G244" s="9"/>
      <c r="H244" s="2">
        <v>738734</v>
      </c>
      <c r="I244" s="2"/>
      <c r="J244" s="10" t="str">
        <f t="shared" ref="J244:J245" si="44">HYPERLINK("http://klibs1.kj.yamagata-u.ac.jp/mylimedio/search/search.do?keyword=%23ID%3D"&amp;H244,"OPAC")</f>
        <v>OPAC</v>
      </c>
    </row>
    <row r="245" spans="1:10" ht="40.5">
      <c r="A245" s="3">
        <v>255</v>
      </c>
      <c r="B245" s="6" t="s">
        <v>2</v>
      </c>
      <c r="C245" s="7" t="s">
        <v>56</v>
      </c>
      <c r="D245" s="6" t="s">
        <v>55</v>
      </c>
      <c r="E245" s="1" t="s">
        <v>318</v>
      </c>
      <c r="F245" s="21" t="s">
        <v>501</v>
      </c>
      <c r="G245" s="9"/>
      <c r="H245" s="2">
        <v>482255</v>
      </c>
      <c r="I245" s="2"/>
      <c r="J245" s="10" t="str">
        <f t="shared" si="44"/>
        <v>OPAC</v>
      </c>
    </row>
    <row r="246" spans="1:10" ht="27">
      <c r="A246" s="3">
        <v>256</v>
      </c>
      <c r="B246" s="6" t="s">
        <v>2</v>
      </c>
      <c r="C246" s="7" t="s">
        <v>54</v>
      </c>
      <c r="D246" s="6" t="s">
        <v>45</v>
      </c>
      <c r="E246" s="5" t="s">
        <v>319</v>
      </c>
      <c r="F246" s="1"/>
      <c r="G246" s="21" t="s">
        <v>501</v>
      </c>
      <c r="H246" s="20" t="s">
        <v>356</v>
      </c>
      <c r="I246" s="2"/>
      <c r="J246" s="20" t="str">
        <f>HYPERLINK(H246,"本文へのリンク")</f>
        <v>本文へのリンク</v>
      </c>
    </row>
    <row r="247" spans="1:10" ht="27">
      <c r="A247" s="3">
        <v>257</v>
      </c>
      <c r="B247" s="6" t="s">
        <v>2</v>
      </c>
      <c r="C247" s="7" t="s">
        <v>54</v>
      </c>
      <c r="D247" s="6" t="s">
        <v>45</v>
      </c>
      <c r="E247" s="1" t="s">
        <v>320</v>
      </c>
      <c r="F247" s="21" t="s">
        <v>501</v>
      </c>
      <c r="G247" s="9"/>
      <c r="H247" s="2">
        <v>738729</v>
      </c>
      <c r="I247" s="2"/>
      <c r="J247" s="10" t="str">
        <f t="shared" ref="J247" si="45">HYPERLINK("http://klibs1.kj.yamagata-u.ac.jp/mylimedio/search/search.do?keyword=%23ID%3D"&amp;H247,"OPAC")</f>
        <v>OPAC</v>
      </c>
    </row>
    <row r="248" spans="1:10" ht="27">
      <c r="A248" s="3">
        <v>258</v>
      </c>
      <c r="B248" s="6" t="s">
        <v>2</v>
      </c>
      <c r="C248" s="7" t="s">
        <v>53</v>
      </c>
      <c r="D248" s="6" t="s">
        <v>51</v>
      </c>
      <c r="E248" s="5" t="s">
        <v>321</v>
      </c>
      <c r="F248" s="5"/>
      <c r="G248" s="21" t="s">
        <v>501</v>
      </c>
      <c r="H248" s="20" t="s">
        <v>356</v>
      </c>
      <c r="I248" s="2"/>
      <c r="J248" s="20" t="str">
        <f t="shared" ref="J248:J250" si="46">HYPERLINK(H248,"本文へのリンク")</f>
        <v>本文へのリンク</v>
      </c>
    </row>
    <row r="249" spans="1:10" ht="27">
      <c r="A249" s="3">
        <v>259</v>
      </c>
      <c r="B249" s="6" t="s">
        <v>2</v>
      </c>
      <c r="C249" s="7" t="s">
        <v>53</v>
      </c>
      <c r="D249" s="6" t="s">
        <v>51</v>
      </c>
      <c r="E249" s="1" t="s">
        <v>322</v>
      </c>
      <c r="F249" s="5"/>
      <c r="G249" s="21" t="s">
        <v>501</v>
      </c>
      <c r="H249" s="20" t="s">
        <v>356</v>
      </c>
      <c r="I249" s="2"/>
      <c r="J249" s="20" t="str">
        <f t="shared" si="46"/>
        <v>本文へのリンク</v>
      </c>
    </row>
    <row r="250" spans="1:10" ht="27">
      <c r="A250" s="3">
        <v>260</v>
      </c>
      <c r="B250" s="6" t="s">
        <v>2</v>
      </c>
      <c r="C250" s="7" t="s">
        <v>53</v>
      </c>
      <c r="D250" s="6" t="s">
        <v>51</v>
      </c>
      <c r="E250" s="1" t="s">
        <v>323</v>
      </c>
      <c r="F250" s="5"/>
      <c r="G250" s="21" t="s">
        <v>501</v>
      </c>
      <c r="H250" s="20" t="s">
        <v>356</v>
      </c>
      <c r="I250" s="2"/>
      <c r="J250" s="20" t="str">
        <f t="shared" si="46"/>
        <v>本文へのリンク</v>
      </c>
    </row>
    <row r="251" spans="1:10" ht="27">
      <c r="A251" s="3">
        <v>261</v>
      </c>
      <c r="B251" s="6" t="s">
        <v>2</v>
      </c>
      <c r="C251" s="7" t="s">
        <v>52</v>
      </c>
      <c r="D251" s="6" t="s">
        <v>51</v>
      </c>
      <c r="E251" s="5" t="s">
        <v>324</v>
      </c>
      <c r="F251" s="21" t="s">
        <v>502</v>
      </c>
      <c r="G251" s="2"/>
      <c r="H251" s="2"/>
      <c r="I251" s="2"/>
      <c r="J251" s="4"/>
    </row>
    <row r="252" spans="1:10" ht="40.5">
      <c r="A252" s="3">
        <v>262</v>
      </c>
      <c r="B252" s="6" t="s">
        <v>2</v>
      </c>
      <c r="C252" s="7" t="s">
        <v>52</v>
      </c>
      <c r="D252" s="6" t="s">
        <v>51</v>
      </c>
      <c r="E252" s="1" t="s">
        <v>325</v>
      </c>
      <c r="F252" s="21" t="s">
        <v>502</v>
      </c>
      <c r="G252" s="9"/>
      <c r="H252" s="2"/>
      <c r="I252" s="2"/>
      <c r="J252" s="4"/>
    </row>
    <row r="253" spans="1:10" ht="40.5">
      <c r="A253" s="3">
        <v>263</v>
      </c>
      <c r="B253" s="6" t="s">
        <v>2</v>
      </c>
      <c r="C253" s="7" t="s">
        <v>50</v>
      </c>
      <c r="D253" s="6" t="s">
        <v>49</v>
      </c>
      <c r="E253" s="5" t="s">
        <v>326</v>
      </c>
      <c r="F253" s="21" t="s">
        <v>501</v>
      </c>
      <c r="G253" s="2"/>
      <c r="H253" s="2">
        <v>834414</v>
      </c>
      <c r="I253" s="2"/>
      <c r="J253" s="10" t="str">
        <f t="shared" ref="J253:J274" si="47">HYPERLINK("http://klibs1.kj.yamagata-u.ac.jp/mylimedio/search/search.do?keyword=%23ID%3D"&amp;H253,"OPAC")</f>
        <v>OPAC</v>
      </c>
    </row>
    <row r="254" spans="1:10" ht="27">
      <c r="A254" s="3">
        <v>264</v>
      </c>
      <c r="B254" s="6" t="s">
        <v>2</v>
      </c>
      <c r="C254" s="7" t="s">
        <v>48</v>
      </c>
      <c r="D254" s="6" t="s">
        <v>47</v>
      </c>
      <c r="E254" s="5" t="s">
        <v>327</v>
      </c>
      <c r="F254" s="21" t="s">
        <v>501</v>
      </c>
      <c r="G254" s="2"/>
      <c r="H254" s="2">
        <v>844987</v>
      </c>
      <c r="I254" s="2"/>
      <c r="J254" s="10" t="str">
        <f t="shared" si="47"/>
        <v>OPAC</v>
      </c>
    </row>
    <row r="255" spans="1:10" ht="27">
      <c r="A255" s="3">
        <v>265</v>
      </c>
      <c r="B255" s="6" t="s">
        <v>2</v>
      </c>
      <c r="C255" s="7" t="s">
        <v>48</v>
      </c>
      <c r="D255" s="6" t="s">
        <v>47</v>
      </c>
      <c r="E255" s="1" t="s">
        <v>328</v>
      </c>
      <c r="F255" s="21" t="s">
        <v>501</v>
      </c>
      <c r="G255" s="9"/>
      <c r="H255" s="2">
        <v>844851</v>
      </c>
      <c r="I255" s="2"/>
      <c r="J255" s="10" t="str">
        <f t="shared" si="47"/>
        <v>OPAC</v>
      </c>
    </row>
    <row r="256" spans="1:10" ht="27">
      <c r="A256" s="3">
        <v>266</v>
      </c>
      <c r="B256" s="6" t="s">
        <v>2</v>
      </c>
      <c r="C256" s="7" t="s">
        <v>46</v>
      </c>
      <c r="D256" s="6" t="s">
        <v>45</v>
      </c>
      <c r="E256" s="5" t="s">
        <v>329</v>
      </c>
      <c r="F256" s="21" t="s">
        <v>501</v>
      </c>
      <c r="G256" s="9"/>
      <c r="H256" s="2">
        <v>779017</v>
      </c>
      <c r="I256" s="2"/>
      <c r="J256" s="10" t="str">
        <f t="shared" si="47"/>
        <v>OPAC</v>
      </c>
    </row>
    <row r="257" spans="1:10" ht="27">
      <c r="A257" s="3">
        <v>267</v>
      </c>
      <c r="B257" s="6" t="s">
        <v>2</v>
      </c>
      <c r="C257" s="7" t="s">
        <v>46</v>
      </c>
      <c r="D257" s="6" t="s">
        <v>45</v>
      </c>
      <c r="E257" s="1" t="s">
        <v>330</v>
      </c>
      <c r="F257" s="21" t="s">
        <v>501</v>
      </c>
      <c r="G257" s="9"/>
      <c r="H257" s="2">
        <v>843512</v>
      </c>
      <c r="I257" s="2"/>
      <c r="J257" s="10" t="str">
        <f t="shared" si="47"/>
        <v>OPAC</v>
      </c>
    </row>
    <row r="258" spans="1:10" ht="40.5">
      <c r="A258" s="3">
        <v>268</v>
      </c>
      <c r="B258" s="6" t="s">
        <v>2</v>
      </c>
      <c r="C258" s="7" t="s">
        <v>46</v>
      </c>
      <c r="D258" s="6" t="s">
        <v>45</v>
      </c>
      <c r="E258" s="1" t="s">
        <v>331</v>
      </c>
      <c r="F258" s="21" t="s">
        <v>501</v>
      </c>
      <c r="G258" s="9"/>
      <c r="H258" s="2">
        <v>834691</v>
      </c>
      <c r="I258" s="2"/>
      <c r="J258" s="10" t="str">
        <f t="shared" si="47"/>
        <v>OPAC</v>
      </c>
    </row>
    <row r="259" spans="1:10" ht="40.5">
      <c r="A259" s="3">
        <v>269</v>
      </c>
      <c r="B259" s="6" t="s">
        <v>2</v>
      </c>
      <c r="C259" s="7" t="s">
        <v>44</v>
      </c>
      <c r="D259" s="6" t="s">
        <v>14</v>
      </c>
      <c r="E259" s="8" t="s">
        <v>503</v>
      </c>
      <c r="F259" s="21" t="s">
        <v>501</v>
      </c>
      <c r="G259" s="9"/>
      <c r="H259" s="2">
        <v>738509</v>
      </c>
      <c r="I259" s="2"/>
      <c r="J259" s="10" t="str">
        <f t="shared" si="47"/>
        <v>OPAC</v>
      </c>
    </row>
    <row r="260" spans="1:10" ht="40.5">
      <c r="A260" s="3">
        <v>270</v>
      </c>
      <c r="B260" s="6" t="s">
        <v>2</v>
      </c>
      <c r="C260" s="7" t="s">
        <v>43</v>
      </c>
      <c r="D260" s="6" t="s">
        <v>42</v>
      </c>
      <c r="E260" s="8" t="s">
        <v>477</v>
      </c>
      <c r="F260" s="21" t="s">
        <v>501</v>
      </c>
      <c r="G260" s="9"/>
      <c r="H260" s="2">
        <v>854868</v>
      </c>
      <c r="I260" s="2"/>
      <c r="J260" s="10" t="str">
        <f t="shared" si="47"/>
        <v>OPAC</v>
      </c>
    </row>
    <row r="261" spans="1:10" ht="27">
      <c r="A261" s="3">
        <v>271</v>
      </c>
      <c r="B261" s="6" t="s">
        <v>2</v>
      </c>
      <c r="C261" s="7" t="s">
        <v>41</v>
      </c>
      <c r="D261" s="6" t="s">
        <v>40</v>
      </c>
      <c r="E261" s="8" t="s">
        <v>478</v>
      </c>
      <c r="F261" s="21" t="s">
        <v>501</v>
      </c>
      <c r="G261" s="2"/>
      <c r="H261" s="2">
        <v>844996</v>
      </c>
      <c r="I261" s="2"/>
      <c r="J261" s="10" t="str">
        <f t="shared" si="47"/>
        <v>OPAC</v>
      </c>
    </row>
    <row r="262" spans="1:10" ht="27">
      <c r="A262" s="3">
        <v>272</v>
      </c>
      <c r="B262" s="6" t="s">
        <v>2</v>
      </c>
      <c r="C262" s="7" t="s">
        <v>39</v>
      </c>
      <c r="D262" s="6" t="s">
        <v>0</v>
      </c>
      <c r="E262" s="8" t="s">
        <v>479</v>
      </c>
      <c r="F262" s="21" t="s">
        <v>501</v>
      </c>
      <c r="G262" s="2"/>
      <c r="H262" s="2">
        <v>844719</v>
      </c>
      <c r="I262" s="2"/>
      <c r="J262" s="10" t="str">
        <f t="shared" si="47"/>
        <v>OPAC</v>
      </c>
    </row>
    <row r="263" spans="1:10" ht="27">
      <c r="A263" s="3">
        <v>273</v>
      </c>
      <c r="B263" s="6" t="s">
        <v>2</v>
      </c>
      <c r="C263" s="7" t="s">
        <v>37</v>
      </c>
      <c r="D263" s="6" t="s">
        <v>36</v>
      </c>
      <c r="E263" s="5" t="s">
        <v>332</v>
      </c>
      <c r="F263" s="21" t="s">
        <v>501</v>
      </c>
      <c r="G263" s="2"/>
      <c r="H263" s="2">
        <v>188486</v>
      </c>
      <c r="I263" s="2"/>
      <c r="J263" s="10" t="str">
        <f t="shared" si="47"/>
        <v>OPAC</v>
      </c>
    </row>
    <row r="264" spans="1:10" ht="27">
      <c r="A264" s="3">
        <v>274</v>
      </c>
      <c r="B264" s="6" t="s">
        <v>2</v>
      </c>
      <c r="C264" s="7" t="s">
        <v>37</v>
      </c>
      <c r="D264" s="6" t="s">
        <v>36</v>
      </c>
      <c r="E264" s="5" t="s">
        <v>333</v>
      </c>
      <c r="F264" s="21" t="s">
        <v>501</v>
      </c>
      <c r="G264" s="9"/>
      <c r="H264" s="2">
        <v>251317</v>
      </c>
      <c r="I264" s="2"/>
      <c r="J264" s="10" t="str">
        <f t="shared" si="47"/>
        <v>OPAC</v>
      </c>
    </row>
    <row r="265" spans="1:10" ht="27">
      <c r="A265" s="3">
        <v>275</v>
      </c>
      <c r="B265" s="6" t="s">
        <v>2</v>
      </c>
      <c r="C265" s="7" t="s">
        <v>37</v>
      </c>
      <c r="D265" s="6" t="s">
        <v>36</v>
      </c>
      <c r="E265" s="5" t="s">
        <v>334</v>
      </c>
      <c r="F265" s="21" t="s">
        <v>501</v>
      </c>
      <c r="G265" s="9"/>
      <c r="H265" s="2">
        <v>251318</v>
      </c>
      <c r="I265" s="2"/>
      <c r="J265" s="10" t="str">
        <f t="shared" si="47"/>
        <v>OPAC</v>
      </c>
    </row>
    <row r="266" spans="1:10" ht="27">
      <c r="A266" s="3">
        <v>276</v>
      </c>
      <c r="B266" s="6" t="s">
        <v>2</v>
      </c>
      <c r="C266" s="7" t="s">
        <v>37</v>
      </c>
      <c r="D266" s="6" t="s">
        <v>36</v>
      </c>
      <c r="E266" s="5" t="s">
        <v>335</v>
      </c>
      <c r="F266" s="21" t="s">
        <v>501</v>
      </c>
      <c r="G266" s="9"/>
      <c r="H266" s="2">
        <v>251320</v>
      </c>
      <c r="I266" s="2"/>
      <c r="J266" s="10" t="str">
        <f t="shared" si="47"/>
        <v>OPAC</v>
      </c>
    </row>
    <row r="267" spans="1:10" ht="27">
      <c r="A267" s="3">
        <v>277</v>
      </c>
      <c r="B267" s="6" t="s">
        <v>2</v>
      </c>
      <c r="C267" s="7" t="s">
        <v>37</v>
      </c>
      <c r="D267" s="6" t="s">
        <v>36</v>
      </c>
      <c r="E267" s="8" t="s">
        <v>512</v>
      </c>
      <c r="F267" s="21" t="s">
        <v>501</v>
      </c>
      <c r="G267" s="9"/>
      <c r="H267" s="2">
        <v>133095</v>
      </c>
      <c r="I267" s="2"/>
      <c r="J267" s="10" t="str">
        <f t="shared" si="47"/>
        <v>OPAC</v>
      </c>
    </row>
    <row r="268" spans="1:10" ht="27">
      <c r="A268" s="3">
        <v>280</v>
      </c>
      <c r="B268" s="6" t="s">
        <v>2</v>
      </c>
      <c r="C268" s="7" t="s">
        <v>37</v>
      </c>
      <c r="D268" s="6" t="s">
        <v>36</v>
      </c>
      <c r="E268" s="8" t="s">
        <v>513</v>
      </c>
      <c r="F268" s="21" t="s">
        <v>501</v>
      </c>
      <c r="G268" s="9"/>
      <c r="H268" s="2">
        <v>155795</v>
      </c>
      <c r="I268" s="2"/>
      <c r="J268" s="10" t="str">
        <f t="shared" si="47"/>
        <v>OPAC</v>
      </c>
    </row>
    <row r="269" spans="1:10" ht="27">
      <c r="A269" s="3">
        <v>283</v>
      </c>
      <c r="B269" s="6" t="s">
        <v>2</v>
      </c>
      <c r="C269" s="7" t="s">
        <v>37</v>
      </c>
      <c r="D269" s="6" t="s">
        <v>36</v>
      </c>
      <c r="E269" s="8" t="s">
        <v>514</v>
      </c>
      <c r="F269" s="21" t="s">
        <v>501</v>
      </c>
      <c r="G269" s="9"/>
      <c r="H269" s="2">
        <v>133091</v>
      </c>
      <c r="I269" s="2"/>
      <c r="J269" s="10" t="str">
        <f t="shared" si="47"/>
        <v>OPAC</v>
      </c>
    </row>
    <row r="270" spans="1:10" ht="27">
      <c r="A270" s="3">
        <v>286</v>
      </c>
      <c r="B270" s="6" t="s">
        <v>2</v>
      </c>
      <c r="C270" s="7" t="s">
        <v>37</v>
      </c>
      <c r="D270" s="6" t="s">
        <v>36</v>
      </c>
      <c r="E270" s="8" t="s">
        <v>336</v>
      </c>
      <c r="F270" s="21" t="s">
        <v>501</v>
      </c>
      <c r="G270" s="9"/>
      <c r="H270" s="2">
        <v>753012</v>
      </c>
      <c r="I270" s="2"/>
      <c r="J270" s="10" t="str">
        <f t="shared" si="47"/>
        <v>OPAC</v>
      </c>
    </row>
    <row r="271" spans="1:10" ht="27">
      <c r="A271" s="3">
        <v>287</v>
      </c>
      <c r="B271" s="6" t="s">
        <v>2</v>
      </c>
      <c r="C271" s="7" t="s">
        <v>37</v>
      </c>
      <c r="D271" s="6" t="s">
        <v>36</v>
      </c>
      <c r="E271" s="8" t="s">
        <v>337</v>
      </c>
      <c r="F271" s="21" t="s">
        <v>501</v>
      </c>
      <c r="G271" s="9"/>
      <c r="H271" s="2">
        <v>753013</v>
      </c>
      <c r="I271" s="2"/>
      <c r="J271" s="10" t="str">
        <f t="shared" si="47"/>
        <v>OPAC</v>
      </c>
    </row>
    <row r="272" spans="1:10">
      <c r="A272" s="3">
        <v>288</v>
      </c>
      <c r="B272" s="6" t="s">
        <v>2</v>
      </c>
      <c r="C272" s="7" t="s">
        <v>37</v>
      </c>
      <c r="D272" s="6" t="s">
        <v>36</v>
      </c>
      <c r="E272" s="1" t="s">
        <v>38</v>
      </c>
      <c r="F272" s="21" t="s">
        <v>501</v>
      </c>
      <c r="G272" s="9"/>
      <c r="H272" s="2">
        <v>733767</v>
      </c>
      <c r="I272" s="2"/>
      <c r="J272" s="10" t="str">
        <f t="shared" si="47"/>
        <v>OPAC</v>
      </c>
    </row>
    <row r="273" spans="1:10">
      <c r="A273" s="3">
        <v>289</v>
      </c>
      <c r="B273" s="6" t="s">
        <v>2</v>
      </c>
      <c r="C273" s="7" t="s">
        <v>37</v>
      </c>
      <c r="D273" s="6" t="s">
        <v>36</v>
      </c>
      <c r="E273" s="8" t="s">
        <v>338</v>
      </c>
      <c r="F273" s="21" t="s">
        <v>501</v>
      </c>
      <c r="G273" s="9"/>
      <c r="H273" s="2">
        <v>482442</v>
      </c>
      <c r="I273" s="2"/>
      <c r="J273" s="10" t="str">
        <f t="shared" si="47"/>
        <v>OPAC</v>
      </c>
    </row>
    <row r="274" spans="1:10" ht="27">
      <c r="A274" s="3">
        <v>290</v>
      </c>
      <c r="B274" s="6" t="s">
        <v>2</v>
      </c>
      <c r="C274" s="7" t="s">
        <v>37</v>
      </c>
      <c r="D274" s="6" t="s">
        <v>36</v>
      </c>
      <c r="E274" s="8" t="s">
        <v>339</v>
      </c>
      <c r="F274" s="21" t="s">
        <v>501</v>
      </c>
      <c r="G274" s="9"/>
      <c r="H274" s="2">
        <v>854796</v>
      </c>
      <c r="I274" s="2"/>
      <c r="J274" s="10" t="str">
        <f t="shared" si="47"/>
        <v>OPAC</v>
      </c>
    </row>
    <row r="275" spans="1:10" ht="27">
      <c r="A275" s="3">
        <v>291</v>
      </c>
      <c r="B275" s="6" t="s">
        <v>2</v>
      </c>
      <c r="C275" s="7" t="s">
        <v>35</v>
      </c>
      <c r="D275" s="6" t="s">
        <v>33</v>
      </c>
      <c r="E275" s="8" t="s">
        <v>483</v>
      </c>
      <c r="F275" s="21" t="s">
        <v>501</v>
      </c>
      <c r="G275" s="2"/>
      <c r="H275" s="2">
        <v>854544</v>
      </c>
      <c r="I275" s="2"/>
      <c r="J275" s="10" t="str">
        <f>HYPERLINK("http://klibs1.kj.yamagata-u.ac.jp/mylimedio/search/search.do?keyword=%23ID%3D"&amp;H275,"OPAC")</f>
        <v>OPAC</v>
      </c>
    </row>
    <row r="276" spans="1:10" ht="27">
      <c r="A276" s="3">
        <v>292</v>
      </c>
      <c r="B276" s="6" t="s">
        <v>2</v>
      </c>
      <c r="C276" s="7" t="s">
        <v>34</v>
      </c>
      <c r="D276" s="6" t="s">
        <v>33</v>
      </c>
      <c r="E276" s="5" t="s">
        <v>340</v>
      </c>
      <c r="F276" s="21" t="s">
        <v>502</v>
      </c>
      <c r="G276" s="2"/>
      <c r="H276" s="2"/>
      <c r="I276" s="2"/>
      <c r="J276" s="4"/>
    </row>
    <row r="277" spans="1:10" s="3" customFormat="1" ht="40.5">
      <c r="A277" s="3">
        <v>293</v>
      </c>
      <c r="B277" s="6" t="s">
        <v>2</v>
      </c>
      <c r="C277" s="7" t="s">
        <v>34</v>
      </c>
      <c r="D277" s="6" t="s">
        <v>33</v>
      </c>
      <c r="E277" s="5" t="s">
        <v>341</v>
      </c>
      <c r="F277" s="5" t="s">
        <v>509</v>
      </c>
      <c r="G277" s="9"/>
      <c r="H277" s="2">
        <v>748409</v>
      </c>
      <c r="I277" s="2"/>
      <c r="J277" s="10" t="str">
        <f>HYPERLINK("http://klibs1.kj.yamagata-u.ac.jp/mylimedio/search/search.do?keyword=%23ID%3D"&amp;H277,"OPAC")</f>
        <v>OPAC</v>
      </c>
    </row>
    <row r="278" spans="1:10" ht="27">
      <c r="A278" s="3">
        <v>294</v>
      </c>
      <c r="B278" s="6" t="s">
        <v>2</v>
      </c>
      <c r="C278" s="7" t="s">
        <v>32</v>
      </c>
      <c r="D278" s="6" t="s">
        <v>30</v>
      </c>
      <c r="E278" s="8" t="s">
        <v>480</v>
      </c>
      <c r="F278" s="21" t="s">
        <v>501</v>
      </c>
      <c r="G278" s="2"/>
      <c r="H278" s="2">
        <v>854452</v>
      </c>
      <c r="I278" s="2"/>
      <c r="J278" s="10" t="str">
        <f t="shared" ref="J278" si="48">HYPERLINK("http://klibs1.kj.yamagata-u.ac.jp/mylimedio/search/search.do?keyword=%23ID%3D"&amp;H278,"OPAC")</f>
        <v>OPAC</v>
      </c>
    </row>
    <row r="279" spans="1:10" ht="27">
      <c r="A279" s="3">
        <v>295</v>
      </c>
      <c r="B279" s="6" t="s">
        <v>2</v>
      </c>
      <c r="C279" s="7" t="s">
        <v>31</v>
      </c>
      <c r="D279" s="6" t="s">
        <v>30</v>
      </c>
      <c r="E279" s="8" t="s">
        <v>481</v>
      </c>
      <c r="F279" s="21" t="s">
        <v>502</v>
      </c>
      <c r="G279" s="2"/>
      <c r="H279" s="2"/>
      <c r="I279" s="2"/>
      <c r="J279" s="4"/>
    </row>
    <row r="280" spans="1:10" ht="27">
      <c r="A280" s="3">
        <v>296</v>
      </c>
      <c r="B280" s="6" t="s">
        <v>2</v>
      </c>
      <c r="C280" s="7" t="s">
        <v>31</v>
      </c>
      <c r="D280" s="6" t="s">
        <v>30</v>
      </c>
      <c r="E280" s="5" t="s">
        <v>482</v>
      </c>
      <c r="F280" s="21" t="s">
        <v>501</v>
      </c>
      <c r="G280" s="2"/>
      <c r="H280" s="2">
        <v>849981</v>
      </c>
      <c r="I280" s="2"/>
      <c r="J280" s="10" t="str">
        <f t="shared" ref="J280:J287" si="49">HYPERLINK("http://klibs1.kj.yamagata-u.ac.jp/mylimedio/search/search.do?keyword=%23ID%3D"&amp;H280,"OPAC")</f>
        <v>OPAC</v>
      </c>
    </row>
    <row r="281" spans="1:10" ht="40.5">
      <c r="A281" s="3">
        <v>297</v>
      </c>
      <c r="B281" s="6" t="s">
        <v>2</v>
      </c>
      <c r="C281" s="7" t="s">
        <v>29</v>
      </c>
      <c r="D281" s="6" t="s">
        <v>27</v>
      </c>
      <c r="E281" s="8" t="s">
        <v>484</v>
      </c>
      <c r="F281" s="21" t="s">
        <v>501</v>
      </c>
      <c r="G281" s="2"/>
      <c r="H281" s="2">
        <v>854559</v>
      </c>
      <c r="I281" s="2"/>
      <c r="J281" s="10" t="str">
        <f t="shared" si="49"/>
        <v>OPAC</v>
      </c>
    </row>
    <row r="282" spans="1:10" ht="27">
      <c r="A282" s="3">
        <v>298</v>
      </c>
      <c r="B282" s="6" t="s">
        <v>2</v>
      </c>
      <c r="C282" s="7" t="s">
        <v>28</v>
      </c>
      <c r="D282" s="6" t="s">
        <v>27</v>
      </c>
      <c r="E282" s="8" t="s">
        <v>485</v>
      </c>
      <c r="F282" s="21" t="s">
        <v>501</v>
      </c>
      <c r="G282" s="2"/>
      <c r="H282" s="2">
        <v>857093</v>
      </c>
      <c r="I282" s="2"/>
      <c r="J282" s="10" t="str">
        <f t="shared" si="49"/>
        <v>OPAC</v>
      </c>
    </row>
    <row r="283" spans="1:10" ht="27">
      <c r="A283" s="3">
        <v>299</v>
      </c>
      <c r="B283" s="6" t="s">
        <v>2</v>
      </c>
      <c r="C283" s="7" t="s">
        <v>26</v>
      </c>
      <c r="D283" s="6" t="s">
        <v>23</v>
      </c>
      <c r="E283" s="8" t="s">
        <v>486</v>
      </c>
      <c r="F283" s="21" t="s">
        <v>501</v>
      </c>
      <c r="G283" s="2"/>
      <c r="H283" s="2">
        <v>482335</v>
      </c>
      <c r="I283" s="2"/>
      <c r="J283" s="10" t="str">
        <f t="shared" si="49"/>
        <v>OPAC</v>
      </c>
    </row>
    <row r="284" spans="1:10" ht="27">
      <c r="A284" s="3">
        <v>300</v>
      </c>
      <c r="B284" s="6" t="s">
        <v>2</v>
      </c>
      <c r="C284" s="7" t="s">
        <v>25</v>
      </c>
      <c r="D284" s="6" t="s">
        <v>20</v>
      </c>
      <c r="E284" s="5" t="s">
        <v>487</v>
      </c>
      <c r="F284" s="21" t="s">
        <v>501</v>
      </c>
      <c r="G284" s="2"/>
      <c r="H284" s="2">
        <v>70446</v>
      </c>
      <c r="I284" s="2"/>
      <c r="J284" s="10" t="str">
        <f t="shared" si="49"/>
        <v>OPAC</v>
      </c>
    </row>
    <row r="285" spans="1:10" ht="27">
      <c r="A285" s="3">
        <v>301</v>
      </c>
      <c r="B285" s="6" t="s">
        <v>2</v>
      </c>
      <c r="C285" s="7" t="s">
        <v>24</v>
      </c>
      <c r="D285" s="6" t="s">
        <v>23</v>
      </c>
      <c r="E285" s="5" t="s">
        <v>342</v>
      </c>
      <c r="F285" s="21" t="s">
        <v>501</v>
      </c>
      <c r="G285" s="2"/>
      <c r="H285" s="2">
        <v>733766</v>
      </c>
      <c r="I285" s="2"/>
      <c r="J285" s="10" t="str">
        <f t="shared" si="49"/>
        <v>OPAC</v>
      </c>
    </row>
    <row r="286" spans="1:10" ht="27">
      <c r="A286" s="3">
        <v>302</v>
      </c>
      <c r="B286" s="6" t="s">
        <v>2</v>
      </c>
      <c r="C286" s="7" t="s">
        <v>22</v>
      </c>
      <c r="D286" s="6" t="s">
        <v>20</v>
      </c>
      <c r="E286" s="8" t="s">
        <v>488</v>
      </c>
      <c r="F286" s="21" t="s">
        <v>501</v>
      </c>
      <c r="G286" s="2"/>
      <c r="H286" s="2">
        <v>660609</v>
      </c>
      <c r="I286" s="2"/>
      <c r="J286" s="10" t="str">
        <f t="shared" si="49"/>
        <v>OPAC</v>
      </c>
    </row>
    <row r="287" spans="1:10">
      <c r="A287" s="3">
        <v>303</v>
      </c>
      <c r="B287" s="6" t="s">
        <v>2</v>
      </c>
      <c r="C287" s="7" t="s">
        <v>22</v>
      </c>
      <c r="D287" s="6" t="s">
        <v>20</v>
      </c>
      <c r="E287" s="5" t="s">
        <v>489</v>
      </c>
      <c r="F287" s="21" t="s">
        <v>501</v>
      </c>
      <c r="G287" s="2"/>
      <c r="H287" s="2">
        <v>845199</v>
      </c>
      <c r="I287" s="2"/>
      <c r="J287" s="10" t="str">
        <f t="shared" si="49"/>
        <v>OPAC</v>
      </c>
    </row>
    <row r="288" spans="1:10">
      <c r="A288" s="3">
        <v>304</v>
      </c>
      <c r="B288" s="6" t="s">
        <v>2</v>
      </c>
      <c r="C288" s="7" t="s">
        <v>22</v>
      </c>
      <c r="D288" s="6" t="s">
        <v>20</v>
      </c>
      <c r="E288" s="8" t="s">
        <v>343</v>
      </c>
      <c r="F288" s="21" t="s">
        <v>502</v>
      </c>
      <c r="G288" s="2"/>
      <c r="H288" s="2"/>
      <c r="I288" s="2"/>
      <c r="J288" s="4"/>
    </row>
    <row r="289" spans="1:10" ht="27">
      <c r="A289" s="3">
        <v>305</v>
      </c>
      <c r="B289" s="6" t="s">
        <v>2</v>
      </c>
      <c r="C289" s="7" t="s">
        <v>22</v>
      </c>
      <c r="D289" s="6" t="s">
        <v>20</v>
      </c>
      <c r="E289" s="8" t="s">
        <v>344</v>
      </c>
      <c r="F289" s="21" t="s">
        <v>502</v>
      </c>
      <c r="G289" s="2"/>
      <c r="H289" s="2"/>
      <c r="I289" s="2"/>
      <c r="J289" s="4"/>
    </row>
    <row r="290" spans="1:10" ht="27">
      <c r="A290" s="3">
        <v>306</v>
      </c>
      <c r="B290" s="6" t="s">
        <v>2</v>
      </c>
      <c r="C290" s="7" t="s">
        <v>22</v>
      </c>
      <c r="D290" s="6" t="s">
        <v>20</v>
      </c>
      <c r="E290" s="8" t="s">
        <v>345</v>
      </c>
      <c r="F290" s="21" t="s">
        <v>501</v>
      </c>
      <c r="G290" s="2"/>
      <c r="H290" s="2">
        <v>845002</v>
      </c>
      <c r="I290" s="2"/>
      <c r="J290" s="10" t="str">
        <f t="shared" ref="J290:J299" si="50">HYPERLINK("http://klibs1.kj.yamagata-u.ac.jp/mylimedio/search/search.do?keyword=%23ID%3D"&amp;H290,"OPAC")</f>
        <v>OPAC</v>
      </c>
    </row>
    <row r="291" spans="1:10" ht="27">
      <c r="A291" s="3">
        <v>307</v>
      </c>
      <c r="B291" s="6" t="s">
        <v>2</v>
      </c>
      <c r="C291" s="7" t="s">
        <v>21</v>
      </c>
      <c r="D291" s="6" t="s">
        <v>20</v>
      </c>
      <c r="E291" s="5" t="s">
        <v>490</v>
      </c>
      <c r="F291" s="21" t="s">
        <v>501</v>
      </c>
      <c r="G291" s="2"/>
      <c r="H291" s="2">
        <v>70446</v>
      </c>
      <c r="I291" s="2"/>
      <c r="J291" s="10" t="str">
        <f t="shared" si="50"/>
        <v>OPAC</v>
      </c>
    </row>
    <row r="292" spans="1:10">
      <c r="A292" s="3">
        <v>308</v>
      </c>
      <c r="B292" s="6" t="s">
        <v>2</v>
      </c>
      <c r="C292" s="7" t="s">
        <v>21</v>
      </c>
      <c r="D292" s="6" t="s">
        <v>20</v>
      </c>
      <c r="E292" s="5" t="s">
        <v>346</v>
      </c>
      <c r="F292" s="21" t="s">
        <v>501</v>
      </c>
      <c r="G292" s="9"/>
      <c r="H292" s="2">
        <v>779577</v>
      </c>
      <c r="I292" s="2"/>
      <c r="J292" s="10" t="str">
        <f t="shared" si="50"/>
        <v>OPAC</v>
      </c>
    </row>
    <row r="293" spans="1:10" ht="27">
      <c r="A293" s="3">
        <v>309</v>
      </c>
      <c r="B293" s="6" t="s">
        <v>2</v>
      </c>
      <c r="C293" s="7" t="s">
        <v>21</v>
      </c>
      <c r="D293" s="6" t="s">
        <v>20</v>
      </c>
      <c r="E293" s="1" t="s">
        <v>347</v>
      </c>
      <c r="F293" s="21" t="s">
        <v>501</v>
      </c>
      <c r="G293" s="9"/>
      <c r="H293" s="2">
        <v>779576</v>
      </c>
      <c r="I293" s="2"/>
      <c r="J293" s="10" t="str">
        <f t="shared" si="50"/>
        <v>OPAC</v>
      </c>
    </row>
    <row r="294" spans="1:10" ht="27">
      <c r="A294" s="3">
        <v>310</v>
      </c>
      <c r="B294" s="6" t="s">
        <v>2</v>
      </c>
      <c r="C294" s="7" t="s">
        <v>21</v>
      </c>
      <c r="D294" s="6" t="s">
        <v>20</v>
      </c>
      <c r="E294" s="1" t="s">
        <v>348</v>
      </c>
      <c r="F294" s="21" t="s">
        <v>501</v>
      </c>
      <c r="G294" s="9"/>
      <c r="H294" s="2">
        <v>779574</v>
      </c>
      <c r="I294" s="2"/>
      <c r="J294" s="10" t="str">
        <f t="shared" si="50"/>
        <v>OPAC</v>
      </c>
    </row>
    <row r="295" spans="1:10">
      <c r="A295" s="3">
        <v>311</v>
      </c>
      <c r="B295" s="6" t="s">
        <v>2</v>
      </c>
      <c r="C295" s="7" t="s">
        <v>19</v>
      </c>
      <c r="D295" s="6" t="s">
        <v>18</v>
      </c>
      <c r="E295" s="8" t="s">
        <v>349</v>
      </c>
      <c r="F295" s="21" t="s">
        <v>501</v>
      </c>
      <c r="G295" s="2"/>
      <c r="H295" s="2">
        <v>130461</v>
      </c>
      <c r="I295" s="2"/>
      <c r="J295" s="10" t="str">
        <f t="shared" si="50"/>
        <v>OPAC</v>
      </c>
    </row>
    <row r="296" spans="1:10" ht="27">
      <c r="A296" s="3">
        <v>312</v>
      </c>
      <c r="B296" s="6" t="s">
        <v>2</v>
      </c>
      <c r="C296" s="7" t="s">
        <v>17</v>
      </c>
      <c r="D296" s="6" t="s">
        <v>14</v>
      </c>
      <c r="E296" s="8" t="s">
        <v>504</v>
      </c>
      <c r="F296" s="21" t="s">
        <v>501</v>
      </c>
      <c r="G296" s="2"/>
      <c r="H296" s="2">
        <v>738510</v>
      </c>
      <c r="I296" s="2"/>
      <c r="J296" s="10" t="str">
        <f t="shared" si="50"/>
        <v>OPAC</v>
      </c>
    </row>
    <row r="297" spans="1:10" ht="27">
      <c r="A297" s="3">
        <v>313</v>
      </c>
      <c r="B297" s="6" t="s">
        <v>2</v>
      </c>
      <c r="C297" s="7" t="s">
        <v>16</v>
      </c>
      <c r="D297" s="6" t="s">
        <v>14</v>
      </c>
      <c r="E297" s="5" t="s">
        <v>491</v>
      </c>
      <c r="F297" s="21" t="s">
        <v>501</v>
      </c>
      <c r="G297" s="2"/>
      <c r="H297" s="2">
        <v>552340</v>
      </c>
      <c r="I297" s="2"/>
      <c r="J297" s="10" t="str">
        <f t="shared" si="50"/>
        <v>OPAC</v>
      </c>
    </row>
    <row r="298" spans="1:10" ht="27">
      <c r="A298" s="3">
        <v>314</v>
      </c>
      <c r="B298" s="6" t="s">
        <v>2</v>
      </c>
      <c r="C298" s="7" t="s">
        <v>15</v>
      </c>
      <c r="D298" s="6" t="s">
        <v>14</v>
      </c>
      <c r="E298" s="8" t="s">
        <v>505</v>
      </c>
      <c r="F298" s="21" t="s">
        <v>501</v>
      </c>
      <c r="G298" s="2"/>
      <c r="H298" s="2">
        <v>834662</v>
      </c>
      <c r="I298" s="2"/>
      <c r="J298" s="10" t="str">
        <f t="shared" si="50"/>
        <v>OPAC</v>
      </c>
    </row>
    <row r="299" spans="1:10" ht="40.5">
      <c r="A299" s="3">
        <v>315</v>
      </c>
      <c r="B299" s="6" t="s">
        <v>2</v>
      </c>
      <c r="C299" s="7" t="s">
        <v>13</v>
      </c>
      <c r="D299" s="6" t="s">
        <v>7</v>
      </c>
      <c r="E299" s="8" t="s">
        <v>492</v>
      </c>
      <c r="F299" s="21" t="s">
        <v>501</v>
      </c>
      <c r="G299" s="2"/>
      <c r="H299" s="2">
        <v>738280</v>
      </c>
      <c r="I299" s="2"/>
      <c r="J299" s="10" t="str">
        <f t="shared" si="50"/>
        <v>OPAC</v>
      </c>
    </row>
    <row r="300" spans="1:10" ht="40.5">
      <c r="A300" s="3">
        <v>316</v>
      </c>
      <c r="B300" s="6" t="s">
        <v>2</v>
      </c>
      <c r="C300" s="7" t="s">
        <v>12</v>
      </c>
      <c r="D300" s="6" t="s">
        <v>11</v>
      </c>
      <c r="E300" s="5" t="s">
        <v>350</v>
      </c>
      <c r="F300" s="5"/>
      <c r="G300" s="21" t="s">
        <v>501</v>
      </c>
      <c r="H300" s="20" t="s">
        <v>356</v>
      </c>
      <c r="I300" s="2"/>
      <c r="J300" s="20" t="str">
        <f t="shared" ref="J300:J302" si="51">HYPERLINK(H300,"本文へのリンク")</f>
        <v>本文へのリンク</v>
      </c>
    </row>
    <row r="301" spans="1:10" ht="27">
      <c r="A301" s="3">
        <v>317</v>
      </c>
      <c r="B301" s="6" t="s">
        <v>2</v>
      </c>
      <c r="C301" s="7" t="s">
        <v>10</v>
      </c>
      <c r="D301" s="6" t="s">
        <v>9</v>
      </c>
      <c r="E301" s="8" t="s">
        <v>493</v>
      </c>
      <c r="F301" s="1"/>
      <c r="G301" s="21" t="s">
        <v>501</v>
      </c>
      <c r="H301" s="20" t="s">
        <v>356</v>
      </c>
      <c r="I301" s="2"/>
      <c r="J301" s="20" t="str">
        <f t="shared" si="51"/>
        <v>本文へのリンク</v>
      </c>
    </row>
    <row r="302" spans="1:10" ht="27">
      <c r="A302" s="3">
        <v>318</v>
      </c>
      <c r="B302" s="6" t="s">
        <v>2</v>
      </c>
      <c r="C302" s="7" t="s">
        <v>10</v>
      </c>
      <c r="D302" s="6" t="s">
        <v>9</v>
      </c>
      <c r="E302" s="5" t="s">
        <v>351</v>
      </c>
      <c r="F302" s="5"/>
      <c r="G302" s="21" t="s">
        <v>501</v>
      </c>
      <c r="H302" s="20" t="s">
        <v>356</v>
      </c>
      <c r="I302" s="2"/>
      <c r="J302" s="20" t="str">
        <f t="shared" si="51"/>
        <v>本文へのリンク</v>
      </c>
    </row>
    <row r="303" spans="1:10" ht="40.5">
      <c r="A303" s="3">
        <v>319</v>
      </c>
      <c r="B303" s="6" t="s">
        <v>2</v>
      </c>
      <c r="C303" s="7" t="s">
        <v>8</v>
      </c>
      <c r="D303" s="6" t="s">
        <v>7</v>
      </c>
      <c r="E303" s="5" t="s">
        <v>352</v>
      </c>
      <c r="F303" s="21" t="s">
        <v>501</v>
      </c>
      <c r="G303" s="9"/>
      <c r="H303" s="2">
        <v>482866</v>
      </c>
      <c r="I303" s="2"/>
      <c r="J303" s="10" t="str">
        <f t="shared" ref="J303" si="52">HYPERLINK("http://klibs1.kj.yamagata-u.ac.jp/mylimedio/search/search.do?keyword=%23ID%3D"&amp;H303,"OPAC")</f>
        <v>OPAC</v>
      </c>
    </row>
    <row r="304" spans="1:10" ht="27">
      <c r="A304" s="3">
        <v>320</v>
      </c>
      <c r="B304" s="6" t="s">
        <v>2</v>
      </c>
      <c r="C304" s="7" t="s">
        <v>8</v>
      </c>
      <c r="D304" s="6" t="s">
        <v>7</v>
      </c>
      <c r="E304" s="1" t="s">
        <v>353</v>
      </c>
      <c r="F304" s="1"/>
      <c r="G304" s="21" t="s">
        <v>501</v>
      </c>
      <c r="H304" s="20" t="s">
        <v>356</v>
      </c>
      <c r="I304" s="2"/>
      <c r="J304" s="20" t="str">
        <f t="shared" ref="J304:J305" si="53">HYPERLINK(H304,"本文へのリンク")</f>
        <v>本文へのリンク</v>
      </c>
    </row>
    <row r="305" spans="1:10" ht="27">
      <c r="A305" s="3">
        <v>321</v>
      </c>
      <c r="B305" s="6" t="s">
        <v>2</v>
      </c>
      <c r="C305" s="7" t="s">
        <v>8</v>
      </c>
      <c r="D305" s="6" t="s">
        <v>7</v>
      </c>
      <c r="E305" s="1" t="s">
        <v>354</v>
      </c>
      <c r="F305" s="1"/>
      <c r="G305" s="21" t="s">
        <v>501</v>
      </c>
      <c r="H305" s="20" t="s">
        <v>356</v>
      </c>
      <c r="I305" s="2"/>
      <c r="J305" s="20" t="str">
        <f t="shared" si="53"/>
        <v>本文へのリンク</v>
      </c>
    </row>
    <row r="306" spans="1:10" ht="27">
      <c r="A306" s="3">
        <v>322</v>
      </c>
      <c r="B306" s="6" t="s">
        <v>2</v>
      </c>
      <c r="C306" s="7" t="s">
        <v>6</v>
      </c>
      <c r="D306" s="6" t="s">
        <v>5</v>
      </c>
      <c r="E306" s="5" t="s">
        <v>494</v>
      </c>
      <c r="F306" s="21" t="s">
        <v>501</v>
      </c>
      <c r="G306" s="2"/>
      <c r="H306" s="2">
        <v>795355</v>
      </c>
      <c r="I306" s="2"/>
      <c r="J306" s="10" t="str">
        <f t="shared" ref="J306:J311" si="54">HYPERLINK("http://klibs1.kj.yamagata-u.ac.jp/mylimedio/search/search.do?keyword=%23ID%3D"&amp;H306,"OPAC")</f>
        <v>OPAC</v>
      </c>
    </row>
    <row r="307" spans="1:10" ht="54">
      <c r="A307" s="3">
        <v>323</v>
      </c>
      <c r="B307" s="6" t="s">
        <v>2</v>
      </c>
      <c r="C307" s="7" t="s">
        <v>4</v>
      </c>
      <c r="D307" s="6" t="s">
        <v>3</v>
      </c>
      <c r="E307" s="5" t="s">
        <v>497</v>
      </c>
      <c r="F307" s="21" t="s">
        <v>501</v>
      </c>
      <c r="G307" s="9"/>
      <c r="H307" s="2">
        <v>738371</v>
      </c>
      <c r="I307" s="2"/>
      <c r="J307" s="10" t="str">
        <f t="shared" si="54"/>
        <v>OPAC</v>
      </c>
    </row>
    <row r="308" spans="1:10" ht="27">
      <c r="A308" s="3">
        <v>324</v>
      </c>
      <c r="B308" s="6" t="s">
        <v>2</v>
      </c>
      <c r="C308" s="7" t="s">
        <v>4</v>
      </c>
      <c r="D308" s="6" t="s">
        <v>3</v>
      </c>
      <c r="E308" s="1" t="s">
        <v>498</v>
      </c>
      <c r="F308" s="21" t="s">
        <v>501</v>
      </c>
      <c r="G308" s="9"/>
      <c r="H308" s="2">
        <v>738282</v>
      </c>
      <c r="I308" s="2"/>
      <c r="J308" s="10" t="str">
        <f t="shared" si="54"/>
        <v>OPAC</v>
      </c>
    </row>
    <row r="309" spans="1:10" ht="27">
      <c r="A309" s="3">
        <v>325</v>
      </c>
      <c r="B309" s="6" t="s">
        <v>2</v>
      </c>
      <c r="C309" s="7" t="s">
        <v>4</v>
      </c>
      <c r="D309" s="6" t="s">
        <v>3</v>
      </c>
      <c r="E309" s="1" t="s">
        <v>499</v>
      </c>
      <c r="F309" s="21" t="s">
        <v>501</v>
      </c>
      <c r="G309" s="9"/>
      <c r="H309" s="2">
        <v>793022</v>
      </c>
      <c r="I309" s="2"/>
      <c r="J309" s="10" t="str">
        <f t="shared" si="54"/>
        <v>OPAC</v>
      </c>
    </row>
    <row r="310" spans="1:10" ht="27">
      <c r="A310" s="3">
        <v>326</v>
      </c>
      <c r="B310" s="6" t="s">
        <v>2</v>
      </c>
      <c r="C310" s="7" t="s">
        <v>1</v>
      </c>
      <c r="D310" s="6" t="s">
        <v>0</v>
      </c>
      <c r="E310" s="8" t="s">
        <v>495</v>
      </c>
      <c r="F310" s="21" t="s">
        <v>501</v>
      </c>
      <c r="G310" s="2"/>
      <c r="H310" s="2">
        <v>845014</v>
      </c>
      <c r="I310" s="2"/>
      <c r="J310" s="10" t="str">
        <f t="shared" si="54"/>
        <v>OPAC</v>
      </c>
    </row>
    <row r="311" spans="1:10" ht="27">
      <c r="A311" s="3">
        <v>327</v>
      </c>
      <c r="B311" s="6" t="s">
        <v>2</v>
      </c>
      <c r="C311" s="7" t="s">
        <v>1</v>
      </c>
      <c r="D311" s="6" t="s">
        <v>0</v>
      </c>
      <c r="E311" s="5" t="s">
        <v>496</v>
      </c>
      <c r="F311" s="21" t="s">
        <v>501</v>
      </c>
      <c r="G311" s="2"/>
      <c r="H311" s="2">
        <v>798293</v>
      </c>
      <c r="I311" s="2"/>
      <c r="J311" s="10" t="str">
        <f t="shared" si="54"/>
        <v>OPAC</v>
      </c>
    </row>
    <row r="312" spans="1:10" ht="54">
      <c r="A312" s="3">
        <v>299</v>
      </c>
      <c r="B312" s="6" t="s">
        <v>2</v>
      </c>
      <c r="C312" s="7" t="s">
        <v>519</v>
      </c>
      <c r="D312" s="6" t="s">
        <v>14</v>
      </c>
      <c r="E312" s="8" t="s">
        <v>520</v>
      </c>
      <c r="F312" s="5" t="s">
        <v>521</v>
      </c>
      <c r="G312" s="2"/>
      <c r="H312" s="2">
        <v>844742</v>
      </c>
      <c r="I312" s="2"/>
      <c r="J312" s="10" t="str">
        <f>HYPERLINK("http://klibs1.kj.yamagata-u.ac.jp/mylimedio/search/search.do?keyword=%23ID%3D"&amp;H312,"OPAC")</f>
        <v>OPAC</v>
      </c>
    </row>
    <row r="313" spans="1:10" ht="40.5">
      <c r="A313" s="3">
        <v>300</v>
      </c>
      <c r="B313" s="6" t="s">
        <v>2</v>
      </c>
      <c r="C313" s="7" t="s">
        <v>522</v>
      </c>
      <c r="D313" s="6" t="s">
        <v>14</v>
      </c>
      <c r="E313" s="8" t="s">
        <v>523</v>
      </c>
      <c r="F313" s="5" t="s">
        <v>524</v>
      </c>
      <c r="G313" s="9"/>
      <c r="H313" s="2">
        <v>854657</v>
      </c>
      <c r="I313" s="2"/>
      <c r="J313" s="10" t="str">
        <f t="shared" ref="J313:J315" si="55">HYPERLINK("http://klibs1.kj.yamagata-u.ac.jp/mylimedio/search/search.do?keyword=%23ID%3D"&amp;H313,"OPAC")</f>
        <v>OPAC</v>
      </c>
    </row>
    <row r="314" spans="1:10" ht="40.5">
      <c r="A314" s="3">
        <v>301</v>
      </c>
      <c r="B314" s="6" t="s">
        <v>2</v>
      </c>
      <c r="C314" s="7" t="s">
        <v>525</v>
      </c>
      <c r="D314" s="6" t="s">
        <v>42</v>
      </c>
      <c r="E314" s="8" t="s">
        <v>526</v>
      </c>
      <c r="F314" s="5" t="s">
        <v>527</v>
      </c>
      <c r="G314" s="2"/>
      <c r="H314" s="2">
        <v>795562</v>
      </c>
      <c r="I314" s="2"/>
      <c r="J314" s="10" t="str">
        <f t="shared" si="55"/>
        <v>OPAC</v>
      </c>
    </row>
    <row r="315" spans="1:10" ht="27">
      <c r="A315" s="3">
        <v>302</v>
      </c>
      <c r="B315" s="6" t="s">
        <v>2</v>
      </c>
      <c r="C315" s="7" t="s">
        <v>528</v>
      </c>
      <c r="D315" s="6" t="s">
        <v>3</v>
      </c>
      <c r="E315" s="5" t="s">
        <v>529</v>
      </c>
      <c r="F315" s="5" t="s">
        <v>530</v>
      </c>
      <c r="G315" s="9"/>
      <c r="H315" s="2">
        <v>517580</v>
      </c>
      <c r="I315" s="2"/>
      <c r="J315" s="10" t="str">
        <f t="shared" si="55"/>
        <v>OPAC</v>
      </c>
    </row>
    <row r="316" spans="1:10" ht="40.5">
      <c r="A316" s="3">
        <v>303</v>
      </c>
      <c r="B316" s="6" t="s">
        <v>2</v>
      </c>
      <c r="C316" s="7" t="s">
        <v>528</v>
      </c>
      <c r="D316" s="6" t="s">
        <v>3</v>
      </c>
      <c r="E316" s="1" t="s">
        <v>531</v>
      </c>
      <c r="F316" s="1" t="s">
        <v>532</v>
      </c>
      <c r="G316" s="9"/>
      <c r="H316" s="2"/>
      <c r="I316" s="2"/>
    </row>
    <row r="317" spans="1:10" ht="27">
      <c r="A317" s="3">
        <v>304</v>
      </c>
      <c r="B317" s="6" t="s">
        <v>2</v>
      </c>
      <c r="C317" s="7" t="s">
        <v>528</v>
      </c>
      <c r="D317" s="6" t="s">
        <v>3</v>
      </c>
      <c r="E317" s="1" t="s">
        <v>533</v>
      </c>
      <c r="F317" s="5" t="s">
        <v>534</v>
      </c>
      <c r="G317" s="9"/>
      <c r="H317" s="2">
        <v>273355</v>
      </c>
      <c r="I317" s="2"/>
      <c r="J317" s="10" t="str">
        <f>HYPERLINK("http://klibs1.kj.yamagata-u.ac.jp/mylimedio/search/search.do?keyword=%23ID%3D"&amp;H317,"OPAC")</f>
        <v>OPAC</v>
      </c>
    </row>
    <row r="318" spans="1:10" ht="27">
      <c r="A318" s="3">
        <v>305</v>
      </c>
      <c r="B318" s="6" t="s">
        <v>2</v>
      </c>
      <c r="C318" s="7" t="s">
        <v>528</v>
      </c>
      <c r="D318" s="6" t="s">
        <v>3</v>
      </c>
      <c r="E318" s="1" t="s">
        <v>535</v>
      </c>
      <c r="F318" s="1" t="s">
        <v>536</v>
      </c>
      <c r="G318" s="9"/>
      <c r="H318" s="2"/>
      <c r="I318" s="2"/>
    </row>
    <row r="319" spans="1:10" ht="27">
      <c r="A319" s="3">
        <v>306</v>
      </c>
      <c r="B319" s="6" t="s">
        <v>2</v>
      </c>
      <c r="C319" s="7" t="s">
        <v>537</v>
      </c>
      <c r="D319" s="6" t="s">
        <v>0</v>
      </c>
      <c r="E319" s="8" t="s">
        <v>538</v>
      </c>
      <c r="F319" s="5" t="s">
        <v>530</v>
      </c>
      <c r="G319" s="2"/>
      <c r="H319" s="2">
        <v>779693</v>
      </c>
      <c r="I319" s="2"/>
      <c r="J319" s="10" t="str">
        <f t="shared" ref="J319:J324" si="56">HYPERLINK("http://klibs1.kj.yamagata-u.ac.jp/mylimedio/search/search.do?keyword=%23ID%3D"&amp;H319,"OPAC")</f>
        <v>OPAC</v>
      </c>
    </row>
    <row r="320" spans="1:10" ht="27">
      <c r="A320" s="3">
        <v>307</v>
      </c>
      <c r="B320" s="6" t="s">
        <v>2</v>
      </c>
      <c r="C320" s="7" t="s">
        <v>537</v>
      </c>
      <c r="D320" s="6" t="s">
        <v>0</v>
      </c>
      <c r="E320" s="5" t="s">
        <v>539</v>
      </c>
      <c r="F320" s="5" t="s">
        <v>540</v>
      </c>
      <c r="G320" s="2"/>
      <c r="H320" s="2">
        <v>784855</v>
      </c>
      <c r="I320" s="2"/>
      <c r="J320" s="10" t="str">
        <f t="shared" si="56"/>
        <v>OPAC</v>
      </c>
    </row>
    <row r="321" spans="1:10" ht="27">
      <c r="A321" s="3">
        <v>308</v>
      </c>
      <c r="B321" s="6" t="s">
        <v>2</v>
      </c>
      <c r="C321" s="7" t="s">
        <v>541</v>
      </c>
      <c r="D321" s="6" t="s">
        <v>0</v>
      </c>
      <c r="E321" s="8" t="s">
        <v>542</v>
      </c>
      <c r="F321" s="5" t="s">
        <v>540</v>
      </c>
      <c r="G321" s="2"/>
      <c r="H321" s="2">
        <v>841410</v>
      </c>
      <c r="I321" s="2"/>
      <c r="J321" s="10" t="str">
        <f t="shared" si="56"/>
        <v>OPAC</v>
      </c>
    </row>
    <row r="322" spans="1:10" ht="27">
      <c r="A322" s="3">
        <v>309</v>
      </c>
      <c r="B322" s="6" t="s">
        <v>2</v>
      </c>
      <c r="C322" s="7" t="s">
        <v>543</v>
      </c>
      <c r="D322" s="6" t="s">
        <v>544</v>
      </c>
      <c r="E322" s="8" t="s">
        <v>545</v>
      </c>
      <c r="F322" s="5" t="s">
        <v>540</v>
      </c>
      <c r="G322" s="2"/>
      <c r="H322" s="2">
        <v>158477</v>
      </c>
      <c r="I322" s="2"/>
      <c r="J322" s="10" t="str">
        <f t="shared" si="56"/>
        <v>OPAC</v>
      </c>
    </row>
    <row r="323" spans="1:10" ht="27">
      <c r="A323" s="3">
        <v>310</v>
      </c>
      <c r="B323" s="6" t="s">
        <v>2</v>
      </c>
      <c r="C323" s="7" t="s">
        <v>546</v>
      </c>
      <c r="D323" s="6" t="s">
        <v>23</v>
      </c>
      <c r="E323" s="8" t="s">
        <v>547</v>
      </c>
      <c r="F323" s="5" t="s">
        <v>530</v>
      </c>
      <c r="G323" s="2"/>
      <c r="H323" s="2">
        <v>482339</v>
      </c>
      <c r="I323" s="2"/>
      <c r="J323" s="10" t="str">
        <f t="shared" si="56"/>
        <v>OPAC</v>
      </c>
    </row>
    <row r="324" spans="1:10" ht="40.5">
      <c r="A324" s="3">
        <v>311</v>
      </c>
      <c r="B324" s="6" t="s">
        <v>2</v>
      </c>
      <c r="C324" s="7" t="s">
        <v>548</v>
      </c>
      <c r="D324" s="6" t="s">
        <v>18</v>
      </c>
      <c r="E324" s="8" t="s">
        <v>549</v>
      </c>
      <c r="F324" s="5" t="s">
        <v>540</v>
      </c>
      <c r="G324" s="9"/>
      <c r="H324" s="2">
        <v>171417</v>
      </c>
      <c r="I324" s="2"/>
      <c r="J324" s="10" t="str">
        <f t="shared" si="56"/>
        <v>OPAC</v>
      </c>
    </row>
    <row r="325" spans="1:10" ht="40.5">
      <c r="A325" s="3">
        <v>312</v>
      </c>
      <c r="B325" s="6" t="s">
        <v>2</v>
      </c>
      <c r="C325" s="7" t="s">
        <v>550</v>
      </c>
      <c r="D325" s="6" t="s">
        <v>551</v>
      </c>
      <c r="E325" s="8" t="s">
        <v>552</v>
      </c>
      <c r="F325" s="1" t="s">
        <v>553</v>
      </c>
      <c r="G325" s="2"/>
      <c r="H325" s="2"/>
      <c r="I325" s="2"/>
    </row>
    <row r="326" spans="1:10" ht="27">
      <c r="A326" s="3">
        <v>313</v>
      </c>
      <c r="B326" s="6" t="s">
        <v>2</v>
      </c>
      <c r="C326" s="7" t="s">
        <v>550</v>
      </c>
      <c r="D326" s="6" t="s">
        <v>551</v>
      </c>
      <c r="E326" s="5" t="s">
        <v>554</v>
      </c>
      <c r="F326" s="5" t="s">
        <v>540</v>
      </c>
      <c r="G326" s="9"/>
      <c r="H326" s="2">
        <v>138140</v>
      </c>
      <c r="I326" s="2"/>
      <c r="J326" s="10" t="str">
        <f t="shared" ref="J326:J327" si="57">HYPERLINK("http://klibs1.kj.yamagata-u.ac.jp/mylimedio/search/search.do?keyword=%23ID%3D"&amp;H326,"OPAC")</f>
        <v>OPAC</v>
      </c>
    </row>
    <row r="327" spans="1:10" ht="27">
      <c r="A327" s="3">
        <v>314</v>
      </c>
      <c r="B327" s="6" t="s">
        <v>2</v>
      </c>
      <c r="C327" s="7" t="s">
        <v>550</v>
      </c>
      <c r="D327" s="6" t="s">
        <v>551</v>
      </c>
      <c r="E327" s="8" t="s">
        <v>555</v>
      </c>
      <c r="F327" s="5" t="s">
        <v>540</v>
      </c>
      <c r="G327" s="9"/>
      <c r="H327" s="2">
        <v>232167</v>
      </c>
      <c r="I327" s="2"/>
      <c r="J327" s="10" t="str">
        <f t="shared" si="57"/>
        <v>OPAC</v>
      </c>
    </row>
    <row r="328" spans="1:10" ht="27">
      <c r="A328" s="3">
        <v>315</v>
      </c>
      <c r="B328" s="6" t="s">
        <v>2</v>
      </c>
      <c r="C328" s="7" t="s">
        <v>550</v>
      </c>
      <c r="D328" s="6" t="s">
        <v>551</v>
      </c>
      <c r="E328" s="5" t="s">
        <v>556</v>
      </c>
      <c r="F328" s="1" t="s">
        <v>536</v>
      </c>
      <c r="G328" s="9"/>
      <c r="H328" s="2"/>
      <c r="I328" s="2"/>
    </row>
    <row r="329" spans="1:10" ht="40.5">
      <c r="A329" s="3">
        <v>316</v>
      </c>
      <c r="B329" s="6" t="s">
        <v>2</v>
      </c>
      <c r="C329" s="7" t="s">
        <v>557</v>
      </c>
      <c r="D329" s="6" t="s">
        <v>551</v>
      </c>
      <c r="E329" s="8" t="s">
        <v>558</v>
      </c>
      <c r="F329" s="5" t="s">
        <v>530</v>
      </c>
      <c r="G329" s="2"/>
      <c r="H329" s="2">
        <v>734955</v>
      </c>
      <c r="I329" s="22"/>
      <c r="J329" s="10" t="str">
        <f>HYPERLINK("http://klibs1.kj.yamagata-u.ac.jp/mylimedio/search/search.do?keyword=%23ID%3D"&amp;H329,"OPAC")</f>
        <v>OPAC</v>
      </c>
    </row>
    <row r="330" spans="1:10" ht="40.5">
      <c r="A330" s="3">
        <v>317</v>
      </c>
      <c r="B330" s="6" t="s">
        <v>2</v>
      </c>
      <c r="C330" s="7" t="s">
        <v>557</v>
      </c>
      <c r="D330" s="6" t="s">
        <v>551</v>
      </c>
      <c r="E330" s="8" t="s">
        <v>559</v>
      </c>
      <c r="F330" s="1" t="s">
        <v>530</v>
      </c>
      <c r="G330" s="2"/>
      <c r="H330" s="2">
        <v>132396</v>
      </c>
      <c r="I330" s="2"/>
      <c r="J330" s="10" t="str">
        <f>HYPERLINK("http://klibs1.kj.yamagata-u.ac.jp/mylimedio/search/search.do?keyword=%23ID%3D"&amp;H330,"OPAC")</f>
        <v>OPAC</v>
      </c>
    </row>
    <row r="331" spans="1:10" ht="27">
      <c r="A331" s="3">
        <v>318</v>
      </c>
      <c r="B331" s="6" t="s">
        <v>2</v>
      </c>
      <c r="C331" s="7" t="s">
        <v>557</v>
      </c>
      <c r="D331" s="6" t="s">
        <v>551</v>
      </c>
      <c r="E331" s="8" t="s">
        <v>560</v>
      </c>
      <c r="F331" s="5" t="s">
        <v>540</v>
      </c>
      <c r="G331" s="2"/>
      <c r="H331" s="2">
        <v>321283</v>
      </c>
      <c r="I331" s="2"/>
      <c r="J331" s="10" t="str">
        <f t="shared" ref="J331:J336" si="58">HYPERLINK("http://klibs1.kj.yamagata-u.ac.jp/mylimedio/search/search.do?keyword=%23ID%3D"&amp;H331,"OPAC")</f>
        <v>OPAC</v>
      </c>
    </row>
    <row r="332" spans="1:10" ht="27">
      <c r="A332" s="3">
        <v>319</v>
      </c>
      <c r="B332" s="6" t="s">
        <v>2</v>
      </c>
      <c r="C332" s="7" t="s">
        <v>561</v>
      </c>
      <c r="D332" s="6" t="s">
        <v>562</v>
      </c>
      <c r="E332" s="8" t="s">
        <v>563</v>
      </c>
      <c r="F332" s="5" t="s">
        <v>540</v>
      </c>
      <c r="G332" s="2"/>
      <c r="H332" s="2">
        <v>656853</v>
      </c>
      <c r="I332" s="2"/>
      <c r="J332" s="10" t="str">
        <f t="shared" si="58"/>
        <v>OPAC</v>
      </c>
    </row>
    <row r="333" spans="1:10" ht="40.5">
      <c r="A333" s="3">
        <v>320</v>
      </c>
      <c r="B333" s="6" t="s">
        <v>2</v>
      </c>
      <c r="C333" s="7" t="s">
        <v>561</v>
      </c>
      <c r="D333" s="6" t="s">
        <v>562</v>
      </c>
      <c r="E333" s="8" t="s">
        <v>564</v>
      </c>
      <c r="F333" s="5" t="s">
        <v>540</v>
      </c>
      <c r="G333" s="2"/>
      <c r="H333" s="2">
        <v>856164</v>
      </c>
      <c r="I333" s="2"/>
      <c r="J333" s="10" t="str">
        <f t="shared" si="58"/>
        <v>OPAC</v>
      </c>
    </row>
    <row r="334" spans="1:10">
      <c r="A334" s="3">
        <v>321</v>
      </c>
      <c r="B334" s="6" t="s">
        <v>2</v>
      </c>
      <c r="C334" s="7" t="s">
        <v>565</v>
      </c>
      <c r="D334" s="6" t="s">
        <v>20</v>
      </c>
      <c r="E334" s="5" t="s">
        <v>566</v>
      </c>
      <c r="F334" s="5" t="s">
        <v>530</v>
      </c>
      <c r="G334" s="2"/>
      <c r="H334" s="2">
        <v>854660</v>
      </c>
      <c r="I334" s="2"/>
      <c r="J334" s="10" t="str">
        <f t="shared" si="58"/>
        <v>OPAC</v>
      </c>
    </row>
    <row r="335" spans="1:10" ht="40.5">
      <c r="A335" s="3">
        <v>317</v>
      </c>
      <c r="B335" s="6" t="s">
        <v>2</v>
      </c>
      <c r="C335" s="7" t="s">
        <v>557</v>
      </c>
      <c r="D335" s="6" t="s">
        <v>551</v>
      </c>
      <c r="E335" s="8" t="s">
        <v>567</v>
      </c>
      <c r="F335" s="1" t="s">
        <v>540</v>
      </c>
      <c r="G335" s="2"/>
      <c r="H335" s="2">
        <v>177070</v>
      </c>
      <c r="I335" s="2"/>
      <c r="J335" s="10" t="str">
        <f t="shared" si="58"/>
        <v>OPAC</v>
      </c>
    </row>
    <row r="336" spans="1:10" ht="40.5">
      <c r="A336" s="3">
        <v>317</v>
      </c>
      <c r="B336" s="6" t="s">
        <v>2</v>
      </c>
      <c r="C336" s="7" t="s">
        <v>557</v>
      </c>
      <c r="D336" s="6" t="s">
        <v>551</v>
      </c>
      <c r="E336" s="8" t="s">
        <v>568</v>
      </c>
      <c r="F336" s="1" t="s">
        <v>540</v>
      </c>
      <c r="G336" s="2"/>
      <c r="H336" s="2">
        <v>132846</v>
      </c>
      <c r="I336" s="2"/>
      <c r="J336" s="10" t="str">
        <f t="shared" si="58"/>
        <v>OPAC</v>
      </c>
    </row>
    <row r="337" spans="1:10">
      <c r="A337" s="3">
        <v>322</v>
      </c>
      <c r="B337" s="6" t="s">
        <v>2</v>
      </c>
      <c r="C337" s="7" t="s">
        <v>565</v>
      </c>
      <c r="D337" s="6" t="s">
        <v>20</v>
      </c>
      <c r="E337" s="5" t="s">
        <v>569</v>
      </c>
      <c r="F337" s="1" t="s">
        <v>553</v>
      </c>
      <c r="G337" s="2"/>
      <c r="H337" s="2"/>
      <c r="I337" s="2"/>
    </row>
    <row r="338" spans="1:10">
      <c r="A338" s="3">
        <v>323</v>
      </c>
      <c r="B338" s="6" t="s">
        <v>2</v>
      </c>
      <c r="C338" s="7" t="s">
        <v>565</v>
      </c>
      <c r="D338" s="6" t="s">
        <v>20</v>
      </c>
      <c r="E338" s="5" t="s">
        <v>570</v>
      </c>
      <c r="F338" s="1" t="s">
        <v>553</v>
      </c>
      <c r="G338" s="2"/>
      <c r="H338" s="2"/>
      <c r="I338" s="2"/>
    </row>
    <row r="339" spans="1:10" ht="27">
      <c r="A339" s="3">
        <v>324</v>
      </c>
      <c r="B339" s="6" t="s">
        <v>2</v>
      </c>
      <c r="C339" s="7" t="s">
        <v>571</v>
      </c>
      <c r="D339" s="6" t="s">
        <v>20</v>
      </c>
      <c r="E339" s="5" t="s">
        <v>572</v>
      </c>
      <c r="F339" s="5" t="s">
        <v>540</v>
      </c>
      <c r="G339" s="2"/>
      <c r="H339" s="2">
        <v>197833</v>
      </c>
      <c r="I339" s="2"/>
      <c r="J339" s="10" t="str">
        <f t="shared" ref="J339:J340" si="59">HYPERLINK("http://klibs1.kj.yamagata-u.ac.jp/mylimedio/search/search.do?keyword=%23ID%3D"&amp;H339,"OPAC")</f>
        <v>OPAC</v>
      </c>
    </row>
    <row r="340" spans="1:10" ht="27">
      <c r="A340" s="3">
        <v>325</v>
      </c>
      <c r="B340" s="6" t="s">
        <v>2</v>
      </c>
      <c r="C340" s="7" t="s">
        <v>571</v>
      </c>
      <c r="D340" s="6" t="s">
        <v>20</v>
      </c>
      <c r="E340" s="8" t="s">
        <v>573</v>
      </c>
      <c r="F340" s="5" t="s">
        <v>540</v>
      </c>
      <c r="G340" s="2"/>
      <c r="H340" s="2">
        <v>770381</v>
      </c>
      <c r="I340" s="2"/>
      <c r="J340" s="10" t="str">
        <f t="shared" si="59"/>
        <v>OPAC</v>
      </c>
    </row>
    <row r="341" spans="1:10" ht="27">
      <c r="A341" s="3">
        <v>326</v>
      </c>
      <c r="B341" s="6" t="s">
        <v>2</v>
      </c>
      <c r="C341" s="7" t="s">
        <v>571</v>
      </c>
      <c r="D341" s="6" t="s">
        <v>20</v>
      </c>
      <c r="E341" s="8" t="s">
        <v>574</v>
      </c>
      <c r="F341" s="1" t="s">
        <v>536</v>
      </c>
      <c r="G341" s="2"/>
      <c r="H341" s="2"/>
      <c r="I341" s="2"/>
    </row>
    <row r="342" spans="1:10" ht="27">
      <c r="A342" s="3">
        <v>327</v>
      </c>
      <c r="B342" s="6" t="s">
        <v>2</v>
      </c>
      <c r="C342" s="7" t="s">
        <v>571</v>
      </c>
      <c r="D342" s="6" t="s">
        <v>20</v>
      </c>
      <c r="E342" s="8" t="s">
        <v>575</v>
      </c>
      <c r="F342" s="5" t="s">
        <v>530</v>
      </c>
      <c r="G342" s="2"/>
      <c r="H342" s="2">
        <v>737591</v>
      </c>
      <c r="I342" s="2"/>
      <c r="J342" s="10" t="str">
        <f t="shared" ref="J342:J345" si="60">HYPERLINK("http://klibs1.kj.yamagata-u.ac.jp/mylimedio/search/search.do?keyword=%23ID%3D"&amp;H342,"OPAC")</f>
        <v>OPAC</v>
      </c>
    </row>
    <row r="343" spans="1:10" ht="54">
      <c r="A343" s="3">
        <v>328</v>
      </c>
      <c r="B343" s="6" t="s">
        <v>2</v>
      </c>
      <c r="C343" s="7" t="s">
        <v>576</v>
      </c>
      <c r="D343" s="6" t="s">
        <v>220</v>
      </c>
      <c r="E343" s="8" t="s">
        <v>577</v>
      </c>
      <c r="F343" s="5" t="s">
        <v>540</v>
      </c>
      <c r="G343" s="2"/>
      <c r="H343" s="2">
        <v>844854</v>
      </c>
      <c r="I343" s="2"/>
      <c r="J343" s="10" t="str">
        <f t="shared" si="60"/>
        <v>OPAC</v>
      </c>
    </row>
    <row r="344" spans="1:10" ht="54">
      <c r="A344" s="3">
        <v>329</v>
      </c>
      <c r="B344" s="6" t="s">
        <v>2</v>
      </c>
      <c r="C344" s="7" t="s">
        <v>576</v>
      </c>
      <c r="D344" s="6" t="s">
        <v>220</v>
      </c>
      <c r="E344" s="5" t="s">
        <v>578</v>
      </c>
      <c r="F344" s="5" t="s">
        <v>540</v>
      </c>
      <c r="G344" s="2"/>
      <c r="H344" s="2">
        <v>844853</v>
      </c>
      <c r="I344" s="2"/>
      <c r="J344" s="10" t="str">
        <f t="shared" si="60"/>
        <v>OPAC</v>
      </c>
    </row>
    <row r="345" spans="1:10" ht="40.5">
      <c r="A345" s="3">
        <v>330</v>
      </c>
      <c r="B345" s="6" t="s">
        <v>2</v>
      </c>
      <c r="C345" s="7" t="s">
        <v>579</v>
      </c>
      <c r="D345" s="6" t="s">
        <v>544</v>
      </c>
      <c r="E345" s="5" t="s">
        <v>580</v>
      </c>
      <c r="F345" s="1" t="s">
        <v>540</v>
      </c>
      <c r="G345" s="2"/>
      <c r="H345" s="2">
        <v>659006</v>
      </c>
      <c r="I345" s="2"/>
      <c r="J345" s="10" t="str">
        <f t="shared" si="60"/>
        <v>OPAC</v>
      </c>
    </row>
    <row r="346" spans="1:10" ht="27">
      <c r="A346" s="3">
        <v>331</v>
      </c>
      <c r="B346" s="6" t="s">
        <v>2</v>
      </c>
      <c r="C346" s="7" t="s">
        <v>579</v>
      </c>
      <c r="D346" s="6" t="s">
        <v>544</v>
      </c>
      <c r="E346" s="5" t="s">
        <v>581</v>
      </c>
      <c r="F346" s="5" t="s">
        <v>540</v>
      </c>
      <c r="G346" s="9"/>
      <c r="H346" s="2">
        <v>760238</v>
      </c>
      <c r="I346" s="2"/>
      <c r="J346" s="10" t="str">
        <f>HYPERLINK("http://klibs1.kj.yamagata-u.ac.jp/mylimedio/search/search.do?keyword=%23ID%3D"&amp;H346,"OPAC")</f>
        <v>OPAC</v>
      </c>
    </row>
    <row r="347" spans="1:10" ht="40.5">
      <c r="A347" s="3">
        <v>332</v>
      </c>
      <c r="B347" s="6" t="s">
        <v>2</v>
      </c>
      <c r="C347" s="7" t="s">
        <v>582</v>
      </c>
      <c r="D347" s="6" t="s">
        <v>583</v>
      </c>
      <c r="E347" s="8" t="s">
        <v>584</v>
      </c>
      <c r="F347" s="1"/>
      <c r="G347" s="2" t="s">
        <v>530</v>
      </c>
      <c r="H347" s="2" t="s">
        <v>585</v>
      </c>
      <c r="I347" s="2"/>
      <c r="J347" s="20" t="str">
        <f>HYPERLINK(H347,"本文へのリンク")</f>
        <v>本文へのリンク</v>
      </c>
    </row>
    <row r="348" spans="1:10" ht="40.5">
      <c r="A348" s="3">
        <v>333</v>
      </c>
      <c r="B348" s="6" t="s">
        <v>2</v>
      </c>
      <c r="C348" s="7" t="s">
        <v>582</v>
      </c>
      <c r="D348" s="6" t="s">
        <v>583</v>
      </c>
      <c r="E348" s="5" t="s">
        <v>586</v>
      </c>
      <c r="F348" s="5"/>
      <c r="G348" s="2" t="s">
        <v>587</v>
      </c>
      <c r="H348" s="2" t="s">
        <v>355</v>
      </c>
      <c r="I348" s="2"/>
      <c r="J348" s="20" t="str">
        <f>HYPERLINK(H348,"本文へのリンク")</f>
        <v>本文へのリンク</v>
      </c>
    </row>
    <row r="349" spans="1:10" ht="40.5">
      <c r="A349" s="3">
        <v>334</v>
      </c>
      <c r="B349" s="6" t="s">
        <v>2</v>
      </c>
      <c r="C349" s="7" t="s">
        <v>582</v>
      </c>
      <c r="D349" s="6" t="s">
        <v>583</v>
      </c>
      <c r="E349" s="8" t="s">
        <v>588</v>
      </c>
      <c r="F349" s="5"/>
      <c r="G349" s="2" t="s">
        <v>530</v>
      </c>
      <c r="H349" s="2" t="s">
        <v>355</v>
      </c>
      <c r="I349" s="2"/>
      <c r="J349" s="20" t="str">
        <f t="shared" ref="J349:J352" si="61">HYPERLINK(H349,"本文へのリンク")</f>
        <v>本文へのリンク</v>
      </c>
    </row>
    <row r="350" spans="1:10" ht="40.5">
      <c r="A350" s="3">
        <v>335</v>
      </c>
      <c r="B350" s="6" t="s">
        <v>2</v>
      </c>
      <c r="C350" s="7" t="s">
        <v>589</v>
      </c>
      <c r="D350" s="6" t="s">
        <v>118</v>
      </c>
      <c r="E350" s="5" t="s">
        <v>590</v>
      </c>
      <c r="F350" s="1"/>
      <c r="G350" s="2" t="s">
        <v>540</v>
      </c>
      <c r="H350" s="2" t="s">
        <v>355</v>
      </c>
      <c r="I350" s="2"/>
      <c r="J350" s="20" t="str">
        <f t="shared" si="61"/>
        <v>本文へのリンク</v>
      </c>
    </row>
    <row r="351" spans="1:10" ht="40.5">
      <c r="A351" s="3">
        <v>336</v>
      </c>
      <c r="B351" s="6" t="s">
        <v>2</v>
      </c>
      <c r="C351" s="7" t="s">
        <v>591</v>
      </c>
      <c r="D351" s="6" t="s">
        <v>592</v>
      </c>
      <c r="E351" s="8" t="s">
        <v>593</v>
      </c>
      <c r="F351" s="1"/>
      <c r="G351" s="2" t="s">
        <v>540</v>
      </c>
      <c r="H351" s="2" t="s">
        <v>355</v>
      </c>
      <c r="I351" s="2"/>
      <c r="J351" s="20" t="str">
        <f t="shared" si="61"/>
        <v>本文へのリンク</v>
      </c>
    </row>
    <row r="352" spans="1:10" ht="40.5">
      <c r="A352" s="3">
        <v>337</v>
      </c>
      <c r="B352" s="6" t="s">
        <v>2</v>
      </c>
      <c r="C352" s="7" t="s">
        <v>591</v>
      </c>
      <c r="D352" s="6" t="s">
        <v>592</v>
      </c>
      <c r="E352" s="8" t="s">
        <v>594</v>
      </c>
      <c r="F352" s="5"/>
      <c r="G352" s="2" t="s">
        <v>540</v>
      </c>
      <c r="H352" s="2" t="s">
        <v>355</v>
      </c>
      <c r="I352" s="2"/>
      <c r="J352" s="20" t="str">
        <f t="shared" si="61"/>
        <v>本文へのリンク</v>
      </c>
    </row>
    <row r="353" spans="1:10" ht="27">
      <c r="A353" s="3">
        <v>338</v>
      </c>
      <c r="B353" s="6" t="s">
        <v>2</v>
      </c>
      <c r="C353" s="7" t="s">
        <v>591</v>
      </c>
      <c r="D353" s="6" t="s">
        <v>592</v>
      </c>
      <c r="E353" s="5" t="s">
        <v>595</v>
      </c>
      <c r="F353" s="5" t="s">
        <v>530</v>
      </c>
      <c r="G353" s="2"/>
      <c r="H353" s="2">
        <v>311718</v>
      </c>
      <c r="I353" s="2"/>
      <c r="J353" s="10" t="str">
        <f>HYPERLINK("http://klibs1.kj.yamagata-u.ac.jp/mylimedio/search/search.do?keyword=%23ID%3D"&amp;H353,"OPAC")</f>
        <v>OPAC</v>
      </c>
    </row>
    <row r="354" spans="1:10" ht="27">
      <c r="A354" s="3">
        <v>339</v>
      </c>
      <c r="B354" s="6" t="s">
        <v>2</v>
      </c>
      <c r="C354" s="7" t="s">
        <v>596</v>
      </c>
      <c r="D354" s="6" t="s">
        <v>18</v>
      </c>
      <c r="E354" s="8" t="s">
        <v>597</v>
      </c>
      <c r="F354" s="5" t="s">
        <v>540</v>
      </c>
      <c r="G354" s="2"/>
      <c r="H354" s="2">
        <v>317582</v>
      </c>
      <c r="I354" s="2"/>
      <c r="J354" s="10" t="str">
        <f>HYPERLINK("http://klibs1.kj.yamagata-u.ac.jp/mylimedio/search/search.do?keyword=%23ID%3D"&amp;H354,"OPAC")</f>
        <v>OPAC</v>
      </c>
    </row>
    <row r="355" spans="1:10" ht="40.5">
      <c r="A355" s="3">
        <v>340</v>
      </c>
      <c r="B355" s="6" t="s">
        <v>2</v>
      </c>
      <c r="C355" s="7" t="s">
        <v>598</v>
      </c>
      <c r="D355" s="6" t="s">
        <v>18</v>
      </c>
      <c r="E355" s="8" t="s">
        <v>599</v>
      </c>
      <c r="F355" s="5" t="s">
        <v>540</v>
      </c>
      <c r="G355" s="2"/>
      <c r="H355" s="2">
        <v>130666</v>
      </c>
      <c r="I355" s="2"/>
      <c r="J355" s="10" t="str">
        <f>HYPERLINK("http://klibs1.kj.yamagata-u.ac.jp/mylimedio/search/search.do?keyword=%23ID%3D"&amp;H355,"OPAC")</f>
        <v>OPAC</v>
      </c>
    </row>
    <row r="356" spans="1:10" ht="40.5">
      <c r="A356" s="3">
        <v>341</v>
      </c>
      <c r="B356" s="6" t="s">
        <v>2</v>
      </c>
      <c r="C356" s="7" t="s">
        <v>600</v>
      </c>
      <c r="D356" s="6" t="s">
        <v>7</v>
      </c>
      <c r="E356" s="8" t="s">
        <v>601</v>
      </c>
      <c r="F356" s="5" t="s">
        <v>540</v>
      </c>
      <c r="G356" s="2"/>
      <c r="H356" s="2">
        <v>855676</v>
      </c>
      <c r="I356" s="2"/>
      <c r="J356" s="10" t="str">
        <f>HYPERLINK("http://klibs1.kj.yamagata-u.ac.jp/mylimedio/search/search.do?keyword=%23ID%3D"&amp;H356,"OPAC")</f>
        <v>OPAC</v>
      </c>
    </row>
    <row r="357" spans="1:10" ht="27">
      <c r="A357" s="3">
        <v>342</v>
      </c>
      <c r="B357" s="6" t="s">
        <v>2</v>
      </c>
      <c r="C357" s="7" t="s">
        <v>602</v>
      </c>
      <c r="D357" s="6" t="s">
        <v>5</v>
      </c>
      <c r="E357" s="1" t="s">
        <v>603</v>
      </c>
      <c r="F357" s="5"/>
      <c r="G357" s="2" t="s">
        <v>540</v>
      </c>
      <c r="H357" s="2" t="s">
        <v>355</v>
      </c>
      <c r="I357" s="2"/>
      <c r="J357" s="20" t="str">
        <f t="shared" ref="J357:J358" si="62">HYPERLINK(H357,"本文へのリンク")</f>
        <v>本文へのリンク</v>
      </c>
    </row>
    <row r="358" spans="1:10" ht="40.5">
      <c r="A358" s="3">
        <v>343</v>
      </c>
      <c r="B358" s="6" t="s">
        <v>2</v>
      </c>
      <c r="C358" s="7" t="s">
        <v>602</v>
      </c>
      <c r="D358" s="6" t="s">
        <v>5</v>
      </c>
      <c r="E358" s="1" t="s">
        <v>604</v>
      </c>
      <c r="F358" s="5"/>
      <c r="G358" s="2" t="s">
        <v>530</v>
      </c>
      <c r="H358" s="2" t="s">
        <v>355</v>
      </c>
      <c r="I358" s="2"/>
      <c r="J358" s="20" t="str">
        <f t="shared" si="62"/>
        <v>本文へのリンク</v>
      </c>
    </row>
    <row r="359" spans="1:10" ht="40.5">
      <c r="A359" s="3">
        <v>344</v>
      </c>
      <c r="B359" s="6" t="s">
        <v>2</v>
      </c>
      <c r="C359" s="7" t="s">
        <v>605</v>
      </c>
      <c r="D359" s="6" t="s">
        <v>14</v>
      </c>
      <c r="E359" s="8" t="s">
        <v>606</v>
      </c>
      <c r="F359" s="5" t="s">
        <v>607</v>
      </c>
      <c r="G359" s="2"/>
      <c r="H359" s="2">
        <v>845019</v>
      </c>
      <c r="I359" s="2"/>
      <c r="J359" s="10" t="str">
        <f t="shared" ref="J359:J375" si="63">HYPERLINK("http://klibs1.kj.yamagata-u.ac.jp/mylimedio/search/search.do?keyword=%23ID%3D"&amp;H359,"OPAC")</f>
        <v>OPAC</v>
      </c>
    </row>
    <row r="360" spans="1:10">
      <c r="A360" s="3">
        <v>345</v>
      </c>
      <c r="B360" s="6" t="s">
        <v>2</v>
      </c>
      <c r="C360" s="7" t="s">
        <v>608</v>
      </c>
      <c r="D360" s="6" t="s">
        <v>212</v>
      </c>
      <c r="E360" s="5" t="s">
        <v>609</v>
      </c>
      <c r="F360" s="5" t="s">
        <v>607</v>
      </c>
      <c r="G360" s="2"/>
      <c r="H360" s="2">
        <v>131866</v>
      </c>
      <c r="I360" s="2"/>
      <c r="J360" s="10" t="str">
        <f t="shared" si="63"/>
        <v>OPAC</v>
      </c>
    </row>
    <row r="361" spans="1:10">
      <c r="A361" s="3">
        <v>346</v>
      </c>
      <c r="B361" s="6" t="s">
        <v>2</v>
      </c>
      <c r="C361" s="7" t="s">
        <v>608</v>
      </c>
      <c r="D361" s="6" t="s">
        <v>212</v>
      </c>
      <c r="E361" s="1" t="s">
        <v>610</v>
      </c>
      <c r="F361" s="5" t="s">
        <v>607</v>
      </c>
      <c r="G361" s="9"/>
      <c r="H361" s="2">
        <v>197650</v>
      </c>
      <c r="I361" s="2"/>
      <c r="J361" s="10" t="str">
        <f t="shared" si="63"/>
        <v>OPAC</v>
      </c>
    </row>
    <row r="362" spans="1:10" ht="27">
      <c r="A362" s="3">
        <v>347</v>
      </c>
      <c r="B362" s="6" t="s">
        <v>2</v>
      </c>
      <c r="C362" s="7" t="s">
        <v>608</v>
      </c>
      <c r="D362" s="6" t="s">
        <v>212</v>
      </c>
      <c r="E362" s="1" t="s">
        <v>611</v>
      </c>
      <c r="F362" s="5" t="s">
        <v>530</v>
      </c>
      <c r="G362" s="9"/>
      <c r="H362" s="2">
        <v>740169</v>
      </c>
      <c r="I362" s="2"/>
      <c r="J362" s="10" t="str">
        <f t="shared" si="63"/>
        <v>OPAC</v>
      </c>
    </row>
    <row r="363" spans="1:10" ht="27">
      <c r="A363" s="3">
        <v>348</v>
      </c>
      <c r="B363" s="6" t="s">
        <v>2</v>
      </c>
      <c r="C363" s="7" t="s">
        <v>608</v>
      </c>
      <c r="D363" s="6" t="s">
        <v>212</v>
      </c>
      <c r="E363" s="1" t="s">
        <v>612</v>
      </c>
      <c r="F363" s="5" t="s">
        <v>587</v>
      </c>
      <c r="G363" s="9"/>
      <c r="H363" s="2">
        <v>266841</v>
      </c>
      <c r="I363" s="2"/>
      <c r="J363" s="10" t="str">
        <f t="shared" si="63"/>
        <v>OPAC</v>
      </c>
    </row>
    <row r="364" spans="1:10" ht="40.5">
      <c r="A364" s="3">
        <v>349</v>
      </c>
      <c r="B364" s="6" t="s">
        <v>2</v>
      </c>
      <c r="C364" s="7" t="s">
        <v>608</v>
      </c>
      <c r="D364" s="6" t="s">
        <v>212</v>
      </c>
      <c r="E364" s="1" t="s">
        <v>613</v>
      </c>
      <c r="F364" s="5" t="s">
        <v>587</v>
      </c>
      <c r="G364" s="9"/>
      <c r="H364" s="2">
        <v>193375</v>
      </c>
      <c r="I364" s="2"/>
      <c r="J364" s="10" t="str">
        <f t="shared" si="63"/>
        <v>OPAC</v>
      </c>
    </row>
    <row r="365" spans="1:10" ht="40.5">
      <c r="A365" s="3">
        <v>350</v>
      </c>
      <c r="B365" s="6" t="s">
        <v>2</v>
      </c>
      <c r="C365" s="7" t="s">
        <v>608</v>
      </c>
      <c r="D365" s="6" t="s">
        <v>212</v>
      </c>
      <c r="E365" s="1" t="s">
        <v>614</v>
      </c>
      <c r="F365" s="5" t="s">
        <v>587</v>
      </c>
      <c r="G365" s="9"/>
      <c r="H365" s="2">
        <v>845376</v>
      </c>
      <c r="I365" s="2"/>
      <c r="J365" s="10" t="str">
        <f t="shared" si="63"/>
        <v>OPAC</v>
      </c>
    </row>
    <row r="366" spans="1:10" ht="27">
      <c r="A366" s="3">
        <v>351</v>
      </c>
      <c r="B366" s="6" t="s">
        <v>2</v>
      </c>
      <c r="C366" s="7" t="s">
        <v>608</v>
      </c>
      <c r="D366" s="6" t="s">
        <v>212</v>
      </c>
      <c r="E366" s="1" t="s">
        <v>615</v>
      </c>
      <c r="F366" s="5" t="s">
        <v>587</v>
      </c>
      <c r="G366" s="9"/>
      <c r="H366" s="2">
        <v>845375</v>
      </c>
      <c r="I366" s="2"/>
      <c r="J366" s="10" t="str">
        <f t="shared" si="63"/>
        <v>OPAC</v>
      </c>
    </row>
    <row r="367" spans="1:10" ht="27">
      <c r="A367" s="3">
        <v>352</v>
      </c>
      <c r="B367" s="6" t="s">
        <v>2</v>
      </c>
      <c r="C367" s="7" t="s">
        <v>616</v>
      </c>
      <c r="D367" s="6" t="s">
        <v>617</v>
      </c>
      <c r="E367" s="5" t="s">
        <v>618</v>
      </c>
      <c r="F367" s="5" t="s">
        <v>530</v>
      </c>
      <c r="G367" s="2"/>
      <c r="H367" s="2">
        <v>779689</v>
      </c>
      <c r="I367" s="2"/>
      <c r="J367" s="10" t="str">
        <f t="shared" si="63"/>
        <v>OPAC</v>
      </c>
    </row>
    <row r="368" spans="1:10" ht="27">
      <c r="A368" s="3">
        <v>353</v>
      </c>
      <c r="B368" s="6" t="s">
        <v>2</v>
      </c>
      <c r="C368" s="7" t="s">
        <v>616</v>
      </c>
      <c r="D368" s="6" t="s">
        <v>617</v>
      </c>
      <c r="E368" s="8" t="s">
        <v>619</v>
      </c>
      <c r="F368" s="5" t="s">
        <v>620</v>
      </c>
      <c r="G368" s="2"/>
      <c r="H368" s="2">
        <v>738283</v>
      </c>
      <c r="I368" s="2"/>
      <c r="J368" s="10" t="str">
        <f t="shared" si="63"/>
        <v>OPAC</v>
      </c>
    </row>
    <row r="369" spans="1:10" ht="27">
      <c r="A369" s="3">
        <v>354</v>
      </c>
      <c r="B369" s="6" t="s">
        <v>2</v>
      </c>
      <c r="C369" s="7" t="s">
        <v>616</v>
      </c>
      <c r="D369" s="6" t="s">
        <v>617</v>
      </c>
      <c r="E369" s="8" t="s">
        <v>621</v>
      </c>
      <c r="F369" s="5" t="s">
        <v>530</v>
      </c>
      <c r="G369" s="2"/>
      <c r="H369" s="2">
        <v>146462</v>
      </c>
      <c r="I369" s="2"/>
      <c r="J369" s="10" t="str">
        <f t="shared" si="63"/>
        <v>OPAC</v>
      </c>
    </row>
    <row r="370" spans="1:10" ht="27">
      <c r="A370" s="3">
        <v>355</v>
      </c>
      <c r="B370" s="6" t="s">
        <v>2</v>
      </c>
      <c r="C370" s="7" t="s">
        <v>622</v>
      </c>
      <c r="D370" s="6" t="s">
        <v>623</v>
      </c>
      <c r="E370" s="5" t="s">
        <v>624</v>
      </c>
      <c r="F370" s="5" t="s">
        <v>587</v>
      </c>
      <c r="G370" s="2"/>
      <c r="H370" s="2">
        <v>482556</v>
      </c>
      <c r="I370" s="2"/>
      <c r="J370" s="10" t="str">
        <f t="shared" si="63"/>
        <v>OPAC</v>
      </c>
    </row>
    <row r="371" spans="1:10" ht="27">
      <c r="A371" s="3">
        <v>356</v>
      </c>
      <c r="B371" s="6" t="s">
        <v>2</v>
      </c>
      <c r="C371" s="7" t="s">
        <v>625</v>
      </c>
      <c r="D371" s="6" t="s">
        <v>626</v>
      </c>
      <c r="E371" s="5" t="s">
        <v>627</v>
      </c>
      <c r="F371" s="5" t="s">
        <v>587</v>
      </c>
      <c r="G371" s="2"/>
      <c r="H371" s="2">
        <v>80810</v>
      </c>
      <c r="I371" s="2"/>
      <c r="J371" s="10" t="str">
        <f t="shared" si="63"/>
        <v>OPAC</v>
      </c>
    </row>
    <row r="372" spans="1:10" ht="27">
      <c r="A372" s="3">
        <v>357</v>
      </c>
      <c r="B372" s="6" t="s">
        <v>2</v>
      </c>
      <c r="C372" s="7" t="s">
        <v>625</v>
      </c>
      <c r="D372" s="6" t="s">
        <v>626</v>
      </c>
      <c r="E372" s="5" t="s">
        <v>628</v>
      </c>
      <c r="F372" s="5" t="s">
        <v>587</v>
      </c>
      <c r="G372" s="9"/>
      <c r="H372" s="2">
        <v>834642</v>
      </c>
      <c r="I372" s="2"/>
      <c r="J372" s="10" t="str">
        <f t="shared" si="63"/>
        <v>OPAC</v>
      </c>
    </row>
    <row r="373" spans="1:10" ht="27">
      <c r="A373" s="3">
        <v>358</v>
      </c>
      <c r="B373" s="6" t="s">
        <v>2</v>
      </c>
      <c r="C373" s="7" t="s">
        <v>625</v>
      </c>
      <c r="D373" s="6" t="s">
        <v>626</v>
      </c>
      <c r="E373" s="1" t="s">
        <v>629</v>
      </c>
      <c r="F373" s="5" t="s">
        <v>530</v>
      </c>
      <c r="G373" s="9"/>
      <c r="H373" s="2">
        <v>333073</v>
      </c>
      <c r="I373" s="2"/>
      <c r="J373" s="10" t="str">
        <f t="shared" si="63"/>
        <v>OPAC</v>
      </c>
    </row>
    <row r="374" spans="1:10" ht="27">
      <c r="A374" s="3">
        <v>359</v>
      </c>
      <c r="B374" s="6" t="s">
        <v>2</v>
      </c>
      <c r="C374" s="7" t="s">
        <v>625</v>
      </c>
      <c r="D374" s="6" t="s">
        <v>626</v>
      </c>
      <c r="E374" s="1" t="s">
        <v>630</v>
      </c>
      <c r="F374" s="5" t="s">
        <v>587</v>
      </c>
      <c r="G374" s="9"/>
      <c r="H374" s="2">
        <v>835087</v>
      </c>
      <c r="I374" s="2"/>
      <c r="J374" s="10" t="str">
        <f t="shared" si="63"/>
        <v>OPAC</v>
      </c>
    </row>
    <row r="375" spans="1:10">
      <c r="A375" s="3">
        <v>360</v>
      </c>
      <c r="B375" s="6" t="s">
        <v>2</v>
      </c>
      <c r="C375" s="7" t="s">
        <v>631</v>
      </c>
      <c r="D375" s="6" t="s">
        <v>632</v>
      </c>
      <c r="E375" s="5" t="s">
        <v>633</v>
      </c>
      <c r="F375" s="5" t="s">
        <v>587</v>
      </c>
      <c r="G375" s="2"/>
      <c r="H375" s="2">
        <v>244061</v>
      </c>
      <c r="I375" s="2"/>
      <c r="J375" s="10" t="str">
        <f t="shared" si="63"/>
        <v>OPAC</v>
      </c>
    </row>
    <row r="376" spans="1:10">
      <c r="A376" s="3">
        <v>361</v>
      </c>
      <c r="B376" s="6" t="s">
        <v>2</v>
      </c>
      <c r="C376" s="7" t="s">
        <v>631</v>
      </c>
      <c r="D376" s="6" t="s">
        <v>632</v>
      </c>
      <c r="E376" s="8" t="s">
        <v>634</v>
      </c>
      <c r="F376" s="1" t="s">
        <v>635</v>
      </c>
      <c r="G376" s="9"/>
      <c r="H376" s="2"/>
      <c r="I376" s="2"/>
    </row>
    <row r="377" spans="1:10">
      <c r="A377" s="3">
        <v>362</v>
      </c>
      <c r="B377" s="6" t="s">
        <v>2</v>
      </c>
      <c r="C377" s="7" t="s">
        <v>636</v>
      </c>
      <c r="D377" s="6" t="s">
        <v>632</v>
      </c>
      <c r="E377" s="8" t="s">
        <v>637</v>
      </c>
      <c r="F377" s="5" t="s">
        <v>587</v>
      </c>
      <c r="G377" s="9"/>
      <c r="H377" s="2">
        <v>844991</v>
      </c>
      <c r="I377" s="2"/>
      <c r="J377" s="10" t="str">
        <f t="shared" ref="J377:J389" si="64">HYPERLINK("http://klibs1.kj.yamagata-u.ac.jp/mylimedio/search/search.do?keyword=%23ID%3D"&amp;H377,"OPAC")</f>
        <v>OPAC</v>
      </c>
    </row>
    <row r="378" spans="1:10" ht="27">
      <c r="A378" s="3">
        <v>363</v>
      </c>
      <c r="B378" s="6" t="s">
        <v>2</v>
      </c>
      <c r="C378" s="7" t="s">
        <v>638</v>
      </c>
      <c r="D378" s="6" t="s">
        <v>639</v>
      </c>
      <c r="E378" s="1" t="s">
        <v>640</v>
      </c>
      <c r="F378" s="5" t="s">
        <v>530</v>
      </c>
      <c r="G378" s="9"/>
      <c r="H378" s="2">
        <v>326806</v>
      </c>
      <c r="I378" s="2"/>
      <c r="J378" s="10" t="str">
        <f t="shared" si="64"/>
        <v>OPAC</v>
      </c>
    </row>
    <row r="379" spans="1:10" ht="27">
      <c r="A379" s="3">
        <v>364</v>
      </c>
      <c r="B379" s="6" t="s">
        <v>2</v>
      </c>
      <c r="C379" s="7" t="s">
        <v>638</v>
      </c>
      <c r="D379" s="6" t="s">
        <v>639</v>
      </c>
      <c r="E379" s="1" t="s">
        <v>641</v>
      </c>
      <c r="F379" s="5" t="s">
        <v>620</v>
      </c>
      <c r="G379" s="9"/>
      <c r="H379" s="2">
        <v>855066</v>
      </c>
      <c r="I379" s="2"/>
      <c r="J379" s="10" t="str">
        <f t="shared" si="64"/>
        <v>OPAC</v>
      </c>
    </row>
    <row r="380" spans="1:10">
      <c r="A380" s="3">
        <v>365</v>
      </c>
      <c r="B380" s="6" t="s">
        <v>2</v>
      </c>
      <c r="C380" s="7" t="s">
        <v>638</v>
      </c>
      <c r="D380" s="6" t="s">
        <v>639</v>
      </c>
      <c r="E380" s="1" t="s">
        <v>642</v>
      </c>
      <c r="F380" s="5" t="s">
        <v>620</v>
      </c>
      <c r="G380" s="9"/>
      <c r="H380" s="2">
        <v>844988</v>
      </c>
      <c r="I380" s="2"/>
      <c r="J380" s="10" t="str">
        <f t="shared" si="64"/>
        <v>OPAC</v>
      </c>
    </row>
    <row r="381" spans="1:10" ht="40.5">
      <c r="A381" s="3">
        <v>366</v>
      </c>
      <c r="B381" s="6" t="s">
        <v>2</v>
      </c>
      <c r="C381" s="7" t="s">
        <v>638</v>
      </c>
      <c r="D381" s="6" t="s">
        <v>639</v>
      </c>
      <c r="E381" s="1" t="s">
        <v>643</v>
      </c>
      <c r="F381" s="5" t="s">
        <v>620</v>
      </c>
      <c r="G381" s="9"/>
      <c r="H381" s="2">
        <v>139559</v>
      </c>
      <c r="I381" s="2"/>
      <c r="J381" s="10" t="str">
        <f t="shared" si="64"/>
        <v>OPAC</v>
      </c>
    </row>
    <row r="382" spans="1:10" ht="27">
      <c r="A382" s="3">
        <v>367</v>
      </c>
      <c r="B382" s="6" t="s">
        <v>2</v>
      </c>
      <c r="C382" s="7" t="s">
        <v>644</v>
      </c>
      <c r="D382" s="6" t="s">
        <v>639</v>
      </c>
      <c r="E382" s="5" t="s">
        <v>645</v>
      </c>
      <c r="F382" s="5" t="s">
        <v>530</v>
      </c>
      <c r="G382" s="2"/>
      <c r="H382" s="2">
        <v>844912</v>
      </c>
      <c r="I382" s="2"/>
      <c r="J382" s="10" t="str">
        <f t="shared" si="64"/>
        <v>OPAC</v>
      </c>
    </row>
    <row r="383" spans="1:10" ht="27">
      <c r="A383" s="3">
        <v>368</v>
      </c>
      <c r="B383" s="6" t="s">
        <v>2</v>
      </c>
      <c r="C383" s="7" t="s">
        <v>644</v>
      </c>
      <c r="D383" s="6" t="s">
        <v>639</v>
      </c>
      <c r="E383" s="5" t="s">
        <v>646</v>
      </c>
      <c r="F383" s="5" t="s">
        <v>620</v>
      </c>
      <c r="G383" s="9"/>
      <c r="H383" s="2">
        <v>844893</v>
      </c>
      <c r="I383" s="2"/>
      <c r="J383" s="10" t="str">
        <f t="shared" si="64"/>
        <v>OPAC</v>
      </c>
    </row>
    <row r="384" spans="1:10" ht="27">
      <c r="A384" s="3">
        <v>369</v>
      </c>
      <c r="B384" s="6" t="s">
        <v>2</v>
      </c>
      <c r="C384" s="7" t="s">
        <v>647</v>
      </c>
      <c r="D384" s="6" t="s">
        <v>617</v>
      </c>
      <c r="E384" s="5" t="s">
        <v>648</v>
      </c>
      <c r="F384" s="5" t="s">
        <v>620</v>
      </c>
      <c r="G384" s="2"/>
      <c r="H384" s="2">
        <v>738676</v>
      </c>
      <c r="I384" s="2"/>
      <c r="J384" s="10" t="str">
        <f t="shared" si="64"/>
        <v>OPAC</v>
      </c>
    </row>
    <row r="385" spans="1:10" ht="27">
      <c r="A385" s="3">
        <v>370</v>
      </c>
      <c r="B385" s="6" t="s">
        <v>2</v>
      </c>
      <c r="C385" s="7" t="s">
        <v>647</v>
      </c>
      <c r="D385" s="6" t="s">
        <v>617</v>
      </c>
      <c r="E385" s="8" t="s">
        <v>649</v>
      </c>
      <c r="F385" s="5" t="s">
        <v>620</v>
      </c>
      <c r="G385" s="2"/>
      <c r="H385" s="2">
        <v>768721</v>
      </c>
      <c r="I385" s="2"/>
      <c r="J385" s="10" t="str">
        <f t="shared" si="64"/>
        <v>OPAC</v>
      </c>
    </row>
    <row r="386" spans="1:10" ht="27">
      <c r="A386" s="3">
        <v>371</v>
      </c>
      <c r="B386" s="6" t="s">
        <v>2</v>
      </c>
      <c r="C386" s="7" t="s">
        <v>647</v>
      </c>
      <c r="D386" s="6" t="s">
        <v>617</v>
      </c>
      <c r="E386" s="8" t="s">
        <v>650</v>
      </c>
      <c r="F386" s="5" t="s">
        <v>620</v>
      </c>
      <c r="G386" s="2"/>
      <c r="H386" s="2">
        <v>297457</v>
      </c>
      <c r="I386" s="2"/>
      <c r="J386" s="10" t="str">
        <f t="shared" si="64"/>
        <v>OPAC</v>
      </c>
    </row>
    <row r="387" spans="1:10" ht="40.5">
      <c r="A387" s="3">
        <v>372</v>
      </c>
      <c r="B387" s="6" t="s">
        <v>2</v>
      </c>
      <c r="C387" s="7" t="s">
        <v>651</v>
      </c>
      <c r="D387" s="6" t="s">
        <v>639</v>
      </c>
      <c r="E387" s="1" t="s">
        <v>652</v>
      </c>
      <c r="F387" s="5" t="s">
        <v>620</v>
      </c>
      <c r="G387" s="9"/>
      <c r="H387" s="2">
        <v>855065</v>
      </c>
      <c r="I387" s="2"/>
      <c r="J387" s="10" t="str">
        <f t="shared" si="64"/>
        <v>OPAC</v>
      </c>
    </row>
    <row r="388" spans="1:10" ht="40.5">
      <c r="A388" s="3">
        <v>373</v>
      </c>
      <c r="B388" s="6" t="s">
        <v>2</v>
      </c>
      <c r="C388" s="7" t="s">
        <v>653</v>
      </c>
      <c r="D388" s="6" t="s">
        <v>212</v>
      </c>
      <c r="E388" s="8" t="s">
        <v>654</v>
      </c>
      <c r="F388" s="5" t="s">
        <v>530</v>
      </c>
      <c r="G388" s="2"/>
      <c r="H388" s="2">
        <v>854165</v>
      </c>
      <c r="I388" s="2"/>
      <c r="J388" s="10" t="str">
        <f t="shared" si="64"/>
        <v>OPAC</v>
      </c>
    </row>
    <row r="389" spans="1:10" ht="27">
      <c r="A389" s="3">
        <v>374</v>
      </c>
      <c r="B389" s="6" t="s">
        <v>2</v>
      </c>
      <c r="C389" s="7" t="s">
        <v>653</v>
      </c>
      <c r="D389" s="6" t="s">
        <v>212</v>
      </c>
      <c r="E389" s="5" t="s">
        <v>655</v>
      </c>
      <c r="F389" s="5" t="s">
        <v>656</v>
      </c>
      <c r="G389" s="9"/>
      <c r="H389" s="2">
        <v>228839</v>
      </c>
      <c r="I389" s="2"/>
      <c r="J389" s="10" t="str">
        <f t="shared" si="64"/>
        <v>OPAC</v>
      </c>
    </row>
    <row r="390" spans="1:10" ht="27">
      <c r="A390" s="3">
        <v>375</v>
      </c>
      <c r="B390" s="6" t="s">
        <v>2</v>
      </c>
      <c r="C390" s="7" t="s">
        <v>653</v>
      </c>
      <c r="D390" s="6" t="s">
        <v>212</v>
      </c>
      <c r="E390" s="1" t="s">
        <v>657</v>
      </c>
      <c r="F390" s="1" t="s">
        <v>536</v>
      </c>
      <c r="G390" s="9"/>
      <c r="H390" s="2"/>
      <c r="I390" s="2"/>
    </row>
    <row r="391" spans="1:10" ht="27">
      <c r="A391" s="3">
        <v>376</v>
      </c>
      <c r="B391" s="6" t="s">
        <v>2</v>
      </c>
      <c r="C391" s="7" t="s">
        <v>653</v>
      </c>
      <c r="D391" s="6" t="s">
        <v>212</v>
      </c>
      <c r="E391" s="1" t="s">
        <v>658</v>
      </c>
      <c r="F391" s="5" t="s">
        <v>530</v>
      </c>
      <c r="G391" s="9"/>
      <c r="H391" s="2">
        <v>188600</v>
      </c>
      <c r="I391" s="2"/>
      <c r="J391" s="10" t="str">
        <f t="shared" ref="J391:J401" si="65">HYPERLINK("http://klibs1.kj.yamagata-u.ac.jp/mylimedio/search/search.do?keyword=%23ID%3D"&amp;H391,"OPAC")</f>
        <v>OPAC</v>
      </c>
    </row>
    <row r="392" spans="1:10" ht="27">
      <c r="A392" s="3">
        <v>377</v>
      </c>
      <c r="B392" s="6" t="s">
        <v>2</v>
      </c>
      <c r="C392" s="7" t="s">
        <v>653</v>
      </c>
      <c r="D392" s="6" t="s">
        <v>212</v>
      </c>
      <c r="E392" s="1" t="s">
        <v>659</v>
      </c>
      <c r="F392" s="5" t="s">
        <v>620</v>
      </c>
      <c r="G392" s="9"/>
      <c r="H392" s="2">
        <v>670949</v>
      </c>
      <c r="I392" s="2"/>
      <c r="J392" s="10" t="str">
        <f t="shared" si="65"/>
        <v>OPAC</v>
      </c>
    </row>
    <row r="393" spans="1:10" ht="27">
      <c r="A393" s="3">
        <v>378</v>
      </c>
      <c r="B393" s="6" t="s">
        <v>2</v>
      </c>
      <c r="C393" s="7" t="s">
        <v>653</v>
      </c>
      <c r="D393" s="6" t="s">
        <v>212</v>
      </c>
      <c r="E393" s="1" t="s">
        <v>660</v>
      </c>
      <c r="F393" s="5" t="s">
        <v>620</v>
      </c>
      <c r="G393" s="9"/>
      <c r="H393" s="2">
        <v>795683</v>
      </c>
      <c r="I393" s="2"/>
      <c r="J393" s="10" t="str">
        <f t="shared" si="65"/>
        <v>OPAC</v>
      </c>
    </row>
    <row r="394" spans="1:10" ht="27">
      <c r="A394" s="3">
        <v>379</v>
      </c>
      <c r="B394" s="6" t="s">
        <v>2</v>
      </c>
      <c r="C394" s="7" t="s">
        <v>661</v>
      </c>
      <c r="D394" s="6" t="s">
        <v>212</v>
      </c>
      <c r="E394" s="8" t="s">
        <v>662</v>
      </c>
      <c r="F394" s="5" t="s">
        <v>620</v>
      </c>
      <c r="G394" s="2"/>
      <c r="H394" s="2">
        <v>854554</v>
      </c>
      <c r="I394" s="2"/>
      <c r="J394" s="10" t="str">
        <f t="shared" si="65"/>
        <v>OPAC</v>
      </c>
    </row>
    <row r="395" spans="1:10" ht="27">
      <c r="A395" s="3">
        <v>380</v>
      </c>
      <c r="B395" s="6" t="s">
        <v>2</v>
      </c>
      <c r="C395" s="7" t="s">
        <v>661</v>
      </c>
      <c r="D395" s="6" t="s">
        <v>212</v>
      </c>
      <c r="E395" s="8" t="s">
        <v>663</v>
      </c>
      <c r="F395" s="5" t="s">
        <v>530</v>
      </c>
      <c r="G395" s="2"/>
      <c r="H395" s="2">
        <v>794173</v>
      </c>
      <c r="I395" s="2"/>
      <c r="J395" s="10" t="str">
        <f t="shared" si="65"/>
        <v>OPAC</v>
      </c>
    </row>
    <row r="396" spans="1:10" ht="27">
      <c r="A396" s="3">
        <v>381</v>
      </c>
      <c r="B396" s="6" t="s">
        <v>2</v>
      </c>
      <c r="C396" s="7" t="s">
        <v>661</v>
      </c>
      <c r="D396" s="6" t="s">
        <v>212</v>
      </c>
      <c r="E396" s="8" t="s">
        <v>664</v>
      </c>
      <c r="F396" s="5" t="s">
        <v>665</v>
      </c>
      <c r="G396" s="2"/>
      <c r="H396" s="2">
        <v>765281</v>
      </c>
      <c r="I396" s="2"/>
      <c r="J396" s="10" t="str">
        <f t="shared" si="65"/>
        <v>OPAC</v>
      </c>
    </row>
    <row r="397" spans="1:10" ht="27">
      <c r="A397" s="3">
        <v>382</v>
      </c>
      <c r="B397" s="6" t="s">
        <v>2</v>
      </c>
      <c r="C397" s="7" t="s">
        <v>661</v>
      </c>
      <c r="D397" s="6" t="s">
        <v>212</v>
      </c>
      <c r="E397" s="8" t="s">
        <v>666</v>
      </c>
      <c r="F397" s="5" t="s">
        <v>620</v>
      </c>
      <c r="G397" s="2"/>
      <c r="H397" s="2">
        <v>768583</v>
      </c>
      <c r="I397" s="2"/>
      <c r="J397" s="10" t="str">
        <f t="shared" si="65"/>
        <v>OPAC</v>
      </c>
    </row>
    <row r="398" spans="1:10" ht="40.5">
      <c r="A398" s="3">
        <v>383</v>
      </c>
      <c r="B398" s="6" t="s">
        <v>2</v>
      </c>
      <c r="C398" s="7" t="s">
        <v>661</v>
      </c>
      <c r="D398" s="6" t="s">
        <v>212</v>
      </c>
      <c r="E398" s="8" t="s">
        <v>667</v>
      </c>
      <c r="F398" s="5" t="s">
        <v>656</v>
      </c>
      <c r="G398" s="2"/>
      <c r="H398" s="2">
        <v>482600</v>
      </c>
      <c r="I398" s="2"/>
      <c r="J398" s="10" t="str">
        <f t="shared" si="65"/>
        <v>OPAC</v>
      </c>
    </row>
    <row r="399" spans="1:10" ht="27">
      <c r="A399" s="3">
        <v>384</v>
      </c>
      <c r="B399" s="6" t="s">
        <v>2</v>
      </c>
      <c r="C399" s="7" t="s">
        <v>661</v>
      </c>
      <c r="D399" s="6" t="s">
        <v>212</v>
      </c>
      <c r="E399" s="8" t="s">
        <v>668</v>
      </c>
      <c r="F399" s="5" t="s">
        <v>530</v>
      </c>
      <c r="G399" s="2"/>
      <c r="H399" s="2">
        <v>854486</v>
      </c>
      <c r="I399" s="2"/>
      <c r="J399" s="10" t="str">
        <f t="shared" si="65"/>
        <v>OPAC</v>
      </c>
    </row>
    <row r="400" spans="1:10" ht="27">
      <c r="A400" s="3">
        <v>385</v>
      </c>
      <c r="B400" s="6" t="s">
        <v>2</v>
      </c>
      <c r="C400" s="7" t="s">
        <v>661</v>
      </c>
      <c r="D400" s="6" t="s">
        <v>212</v>
      </c>
      <c r="E400" s="8" t="s">
        <v>669</v>
      </c>
      <c r="F400" s="5" t="s">
        <v>656</v>
      </c>
      <c r="G400" s="2"/>
      <c r="H400" s="2">
        <v>854555</v>
      </c>
      <c r="I400" s="2"/>
      <c r="J400" s="10" t="str">
        <f t="shared" si="65"/>
        <v>OPAC</v>
      </c>
    </row>
    <row r="401" spans="1:10" ht="27">
      <c r="A401" s="3">
        <v>386</v>
      </c>
      <c r="B401" s="6" t="s">
        <v>2</v>
      </c>
      <c r="C401" s="7" t="s">
        <v>661</v>
      </c>
      <c r="D401" s="6" t="s">
        <v>212</v>
      </c>
      <c r="E401" s="8" t="s">
        <v>670</v>
      </c>
      <c r="F401" s="5" t="s">
        <v>656</v>
      </c>
      <c r="G401" s="2"/>
      <c r="H401" s="2">
        <v>854475</v>
      </c>
      <c r="I401" s="2"/>
      <c r="J401" s="10" t="str">
        <f t="shared" si="65"/>
        <v>OPAC</v>
      </c>
    </row>
    <row r="402" spans="1:10" ht="27">
      <c r="A402" s="3">
        <v>387</v>
      </c>
      <c r="B402" s="6" t="s">
        <v>2</v>
      </c>
      <c r="C402" s="7" t="s">
        <v>661</v>
      </c>
      <c r="D402" s="6" t="s">
        <v>212</v>
      </c>
      <c r="E402" s="8" t="s">
        <v>671</v>
      </c>
      <c r="F402" s="1" t="s">
        <v>672</v>
      </c>
      <c r="G402" s="2"/>
      <c r="H402" s="2"/>
      <c r="I402" s="2"/>
    </row>
    <row r="403" spans="1:10" ht="27">
      <c r="A403" s="3">
        <v>388</v>
      </c>
      <c r="B403" s="6" t="s">
        <v>2</v>
      </c>
      <c r="C403" s="7" t="s">
        <v>673</v>
      </c>
      <c r="D403" s="6" t="s">
        <v>632</v>
      </c>
      <c r="E403" s="5" t="s">
        <v>674</v>
      </c>
      <c r="F403" s="5" t="s">
        <v>620</v>
      </c>
      <c r="G403" s="2"/>
      <c r="H403" s="2">
        <v>482556</v>
      </c>
      <c r="I403" s="2"/>
      <c r="J403" s="10" t="str">
        <f>HYPERLINK("http://klibs1.kj.yamagata-u.ac.jp/mylimedio/search/search.do?keyword=%23ID%3D"&amp;H403,"OPAC")</f>
        <v>OPAC</v>
      </c>
    </row>
    <row r="404" spans="1:10" ht="27">
      <c r="A404" s="3">
        <v>389</v>
      </c>
      <c r="B404" s="6" t="s">
        <v>2</v>
      </c>
      <c r="C404" s="7" t="s">
        <v>675</v>
      </c>
      <c r="D404" s="6" t="s">
        <v>212</v>
      </c>
      <c r="E404" s="5" t="s">
        <v>676</v>
      </c>
      <c r="F404" s="1" t="s">
        <v>536</v>
      </c>
      <c r="G404" s="2"/>
      <c r="H404" s="2"/>
      <c r="I404" s="2"/>
    </row>
    <row r="405" spans="1:10" ht="27">
      <c r="A405" s="3">
        <v>390</v>
      </c>
      <c r="B405" s="6" t="s">
        <v>2</v>
      </c>
      <c r="C405" s="7" t="s">
        <v>675</v>
      </c>
      <c r="D405" s="6" t="s">
        <v>212</v>
      </c>
      <c r="E405" s="8" t="s">
        <v>677</v>
      </c>
      <c r="F405" s="5" t="s">
        <v>530</v>
      </c>
      <c r="G405" s="2"/>
      <c r="H405" s="2">
        <v>744302</v>
      </c>
      <c r="I405" s="2"/>
      <c r="J405" s="10" t="str">
        <f t="shared" ref="J405:J411" si="66">HYPERLINK("http://klibs1.kj.yamagata-u.ac.jp/mylimedio/search/search.do?keyword=%23ID%3D"&amp;H405,"OPAC")</f>
        <v>OPAC</v>
      </c>
    </row>
    <row r="406" spans="1:10" ht="40.5">
      <c r="A406" s="3">
        <v>391</v>
      </c>
      <c r="B406" s="6" t="s">
        <v>2</v>
      </c>
      <c r="C406" s="7" t="s">
        <v>675</v>
      </c>
      <c r="D406" s="6" t="s">
        <v>212</v>
      </c>
      <c r="E406" s="8" t="s">
        <v>678</v>
      </c>
      <c r="F406" s="5" t="s">
        <v>620</v>
      </c>
      <c r="G406" s="2"/>
      <c r="H406" s="2">
        <v>340520</v>
      </c>
      <c r="I406" s="2"/>
      <c r="J406" s="10" t="str">
        <f t="shared" si="66"/>
        <v>OPAC</v>
      </c>
    </row>
    <row r="407" spans="1:10" ht="27">
      <c r="A407" s="3">
        <v>392</v>
      </c>
      <c r="B407" s="6" t="s">
        <v>2</v>
      </c>
      <c r="C407" s="7" t="s">
        <v>675</v>
      </c>
      <c r="D407" s="6" t="s">
        <v>212</v>
      </c>
      <c r="E407" s="8" t="s">
        <v>679</v>
      </c>
      <c r="F407" s="5" t="s">
        <v>620</v>
      </c>
      <c r="G407" s="2"/>
      <c r="H407" s="2">
        <v>188600</v>
      </c>
      <c r="I407" s="2"/>
      <c r="J407" s="10" t="str">
        <f t="shared" si="66"/>
        <v>OPAC</v>
      </c>
    </row>
    <row r="408" spans="1:10" ht="54">
      <c r="A408" s="3">
        <v>393</v>
      </c>
      <c r="B408" s="6" t="s">
        <v>2</v>
      </c>
      <c r="C408" s="7" t="s">
        <v>675</v>
      </c>
      <c r="D408" s="6" t="s">
        <v>212</v>
      </c>
      <c r="E408" s="8" t="s">
        <v>680</v>
      </c>
      <c r="F408" s="5" t="s">
        <v>620</v>
      </c>
      <c r="G408" s="2"/>
      <c r="H408" s="2">
        <v>344865</v>
      </c>
      <c r="I408" s="2"/>
      <c r="J408" s="10" t="str">
        <f t="shared" si="66"/>
        <v>OPAC</v>
      </c>
    </row>
    <row r="409" spans="1:10" ht="27">
      <c r="A409" s="3">
        <v>394</v>
      </c>
      <c r="B409" s="6" t="s">
        <v>2</v>
      </c>
      <c r="C409" s="7" t="s">
        <v>681</v>
      </c>
      <c r="D409" s="6" t="s">
        <v>639</v>
      </c>
      <c r="E409" s="5" t="s">
        <v>682</v>
      </c>
      <c r="F409" s="5" t="s">
        <v>620</v>
      </c>
      <c r="G409" s="2"/>
      <c r="H409" s="2">
        <v>845042</v>
      </c>
      <c r="I409" s="2"/>
      <c r="J409" s="10" t="str">
        <f t="shared" si="66"/>
        <v>OPAC</v>
      </c>
    </row>
    <row r="410" spans="1:10" ht="27">
      <c r="A410" s="3">
        <v>395</v>
      </c>
      <c r="B410" s="6" t="s">
        <v>2</v>
      </c>
      <c r="C410" s="7" t="s">
        <v>683</v>
      </c>
      <c r="D410" s="6" t="s">
        <v>639</v>
      </c>
      <c r="E410" s="1" t="s">
        <v>684</v>
      </c>
      <c r="F410" s="5" t="s">
        <v>530</v>
      </c>
      <c r="G410" s="9"/>
      <c r="H410" s="2">
        <v>80810</v>
      </c>
      <c r="I410" s="2"/>
      <c r="J410" s="10" t="str">
        <f t="shared" si="66"/>
        <v>OPAC</v>
      </c>
    </row>
    <row r="411" spans="1:10" ht="27">
      <c r="A411" s="3">
        <v>396</v>
      </c>
      <c r="B411" s="6" t="s">
        <v>2</v>
      </c>
      <c r="C411" s="7" t="s">
        <v>683</v>
      </c>
      <c r="D411" s="6" t="s">
        <v>639</v>
      </c>
      <c r="E411" s="1" t="s">
        <v>685</v>
      </c>
      <c r="F411" s="5" t="s">
        <v>620</v>
      </c>
      <c r="G411" s="9"/>
      <c r="H411" s="2">
        <v>309664</v>
      </c>
      <c r="I411" s="2"/>
      <c r="J411" s="10" t="str">
        <f t="shared" si="66"/>
        <v>OPAC</v>
      </c>
    </row>
    <row r="412" spans="1:10" ht="27">
      <c r="A412" s="3">
        <v>397</v>
      </c>
      <c r="B412" s="6" t="s">
        <v>2</v>
      </c>
      <c r="C412" s="7" t="s">
        <v>683</v>
      </c>
      <c r="D412" s="6" t="s">
        <v>639</v>
      </c>
      <c r="E412" s="1" t="s">
        <v>686</v>
      </c>
      <c r="F412" s="1" t="s">
        <v>672</v>
      </c>
      <c r="G412" s="9"/>
      <c r="H412" s="2"/>
      <c r="I412" s="2"/>
    </row>
    <row r="413" spans="1:10" ht="27">
      <c r="A413" s="3">
        <v>398</v>
      </c>
      <c r="B413" s="6" t="s">
        <v>2</v>
      </c>
      <c r="C413" s="7" t="s">
        <v>683</v>
      </c>
      <c r="D413" s="6" t="s">
        <v>639</v>
      </c>
      <c r="E413" s="1" t="s">
        <v>687</v>
      </c>
      <c r="F413" s="5" t="s">
        <v>620</v>
      </c>
      <c r="G413" s="9"/>
      <c r="H413" s="2">
        <v>834642</v>
      </c>
      <c r="I413" s="2"/>
      <c r="J413" s="10" t="str">
        <f>HYPERLINK("http://klibs1.kj.yamagata-u.ac.jp/mylimedio/search/search.do?keyword=%23ID%3D"&amp;H413,"OPAC")</f>
        <v>OPAC</v>
      </c>
    </row>
    <row r="414" spans="1:10" ht="27">
      <c r="A414" s="3">
        <v>399</v>
      </c>
      <c r="B414" s="6" t="s">
        <v>2</v>
      </c>
      <c r="C414" s="7" t="s">
        <v>688</v>
      </c>
      <c r="D414" s="6" t="s">
        <v>617</v>
      </c>
      <c r="E414" s="8" t="s">
        <v>689</v>
      </c>
      <c r="F414" s="5" t="s">
        <v>620</v>
      </c>
      <c r="G414" s="2"/>
      <c r="H414" s="2">
        <v>779984</v>
      </c>
      <c r="I414" s="2"/>
      <c r="J414" s="10" t="str">
        <f>HYPERLINK("http://klibs1.kj.yamagata-u.ac.jp/mylimedio/search/search.do?keyword=%23ID%3D"&amp;H414,"OPAC")</f>
        <v>OPAC</v>
      </c>
    </row>
    <row r="415" spans="1:10" ht="27">
      <c r="A415" s="3">
        <v>400</v>
      </c>
      <c r="B415" s="6" t="s">
        <v>2</v>
      </c>
      <c r="C415" s="7" t="s">
        <v>690</v>
      </c>
      <c r="D415" s="6" t="s">
        <v>617</v>
      </c>
      <c r="E415" s="8" t="s">
        <v>691</v>
      </c>
      <c r="F415" s="1" t="s">
        <v>536</v>
      </c>
      <c r="G415" s="2"/>
      <c r="H415" s="2"/>
      <c r="I415" s="2"/>
    </row>
    <row r="416" spans="1:10" ht="27">
      <c r="A416" s="3">
        <v>401</v>
      </c>
      <c r="B416" s="6" t="s">
        <v>2</v>
      </c>
      <c r="C416" s="7" t="s">
        <v>690</v>
      </c>
      <c r="D416" s="6" t="s">
        <v>617</v>
      </c>
      <c r="E416" s="8" t="s">
        <v>692</v>
      </c>
      <c r="F416" s="5" t="s">
        <v>530</v>
      </c>
      <c r="G416" s="2"/>
      <c r="H416" s="2">
        <v>834946</v>
      </c>
      <c r="I416" s="2"/>
      <c r="J416" s="10" t="str">
        <f>HYPERLINK("http://klibs1.kj.yamagata-u.ac.jp/mylimedio/search/search.do?keyword=%23ID%3D"&amp;H416,"OPAC")</f>
        <v>OPAC</v>
      </c>
    </row>
    <row r="417" spans="1:10" ht="27">
      <c r="A417" s="3">
        <v>402</v>
      </c>
      <c r="B417" s="6" t="s">
        <v>2</v>
      </c>
      <c r="C417" s="7" t="s">
        <v>693</v>
      </c>
      <c r="D417" s="6" t="s">
        <v>617</v>
      </c>
      <c r="E417" s="5" t="s">
        <v>694</v>
      </c>
      <c r="F417" s="1" t="s">
        <v>672</v>
      </c>
      <c r="G417" s="2"/>
      <c r="H417" s="2"/>
      <c r="I417" s="2"/>
    </row>
    <row r="418" spans="1:10" ht="27">
      <c r="A418" s="3">
        <v>403</v>
      </c>
      <c r="B418" s="6" t="s">
        <v>2</v>
      </c>
      <c r="C418" s="7" t="s">
        <v>693</v>
      </c>
      <c r="D418" s="6" t="s">
        <v>617</v>
      </c>
      <c r="E418" s="8" t="s">
        <v>695</v>
      </c>
      <c r="F418" s="5" t="s">
        <v>620</v>
      </c>
      <c r="G418" s="2"/>
      <c r="H418" s="2">
        <v>662725</v>
      </c>
      <c r="I418" s="2"/>
      <c r="J418" s="10" t="str">
        <f>HYPERLINK("http://klibs1.kj.yamagata-u.ac.jp/mylimedio/search/search.do?keyword=%23ID%3D"&amp;H418,"OPAC")</f>
        <v>OPAC</v>
      </c>
    </row>
    <row r="419" spans="1:10" ht="27">
      <c r="A419" s="3">
        <v>404</v>
      </c>
      <c r="B419" s="6" t="s">
        <v>2</v>
      </c>
      <c r="C419" s="7" t="s">
        <v>693</v>
      </c>
      <c r="D419" s="6" t="s">
        <v>617</v>
      </c>
      <c r="E419" s="8" t="s">
        <v>696</v>
      </c>
      <c r="F419" s="5" t="s">
        <v>620</v>
      </c>
      <c r="G419" s="2"/>
      <c r="H419" s="2">
        <v>779984</v>
      </c>
      <c r="I419" s="2"/>
      <c r="J419" s="10" t="str">
        <f>HYPERLINK("http://klibs1.kj.yamagata-u.ac.jp/mylimedio/search/search.do?keyword=%23ID%3D"&amp;H419,"OPAC")</f>
        <v>OPAC</v>
      </c>
    </row>
    <row r="420" spans="1:10" ht="27">
      <c r="A420" s="3">
        <v>405</v>
      </c>
      <c r="B420" s="6" t="s">
        <v>2</v>
      </c>
      <c r="C420" s="7" t="s">
        <v>697</v>
      </c>
      <c r="D420" s="6" t="s">
        <v>111</v>
      </c>
      <c r="E420" s="8" t="s">
        <v>698</v>
      </c>
      <c r="F420" s="1"/>
      <c r="G420" s="2" t="s">
        <v>620</v>
      </c>
      <c r="H420" s="2" t="s">
        <v>355</v>
      </c>
      <c r="I420" s="2"/>
      <c r="J420" s="20" t="str">
        <f t="shared" ref="J420:J422" si="67">HYPERLINK(H420,"本文へのリンク")</f>
        <v>本文へのリンク</v>
      </c>
    </row>
    <row r="421" spans="1:10" ht="40.5">
      <c r="A421" s="3">
        <v>406</v>
      </c>
      <c r="B421" s="6" t="s">
        <v>2</v>
      </c>
      <c r="C421" s="7" t="s">
        <v>697</v>
      </c>
      <c r="D421" s="6" t="s">
        <v>111</v>
      </c>
      <c r="E421" s="5" t="s">
        <v>699</v>
      </c>
      <c r="F421" s="5"/>
      <c r="G421" s="2" t="s">
        <v>530</v>
      </c>
      <c r="H421" s="9" t="s">
        <v>700</v>
      </c>
      <c r="I421" s="2"/>
      <c r="J421" s="20" t="str">
        <f t="shared" si="67"/>
        <v>本文へのリンク</v>
      </c>
    </row>
    <row r="422" spans="1:10">
      <c r="A422" s="3">
        <v>407</v>
      </c>
      <c r="B422" s="6" t="s">
        <v>2</v>
      </c>
      <c r="C422" s="7" t="s">
        <v>697</v>
      </c>
      <c r="D422" s="6" t="s">
        <v>111</v>
      </c>
      <c r="E422" s="8" t="s">
        <v>701</v>
      </c>
      <c r="F422" s="5"/>
      <c r="G422" s="2" t="s">
        <v>530</v>
      </c>
      <c r="H422" s="2" t="s">
        <v>355</v>
      </c>
      <c r="I422" s="2"/>
      <c r="J422" s="20" t="str">
        <f t="shared" si="67"/>
        <v>本文へのリンク</v>
      </c>
    </row>
    <row r="423" spans="1:10" ht="27">
      <c r="A423" s="3">
        <v>408</v>
      </c>
      <c r="B423" s="6" t="s">
        <v>2</v>
      </c>
      <c r="C423" s="7" t="s">
        <v>697</v>
      </c>
      <c r="D423" s="6" t="s">
        <v>111</v>
      </c>
      <c r="E423" s="5" t="s">
        <v>702</v>
      </c>
      <c r="F423" s="5" t="s">
        <v>620</v>
      </c>
      <c r="G423" s="9"/>
      <c r="H423" s="2">
        <v>834654</v>
      </c>
      <c r="I423" s="2"/>
      <c r="J423" s="10" t="str">
        <f>HYPERLINK("http://klibs1.kj.yamagata-u.ac.jp/mylimedio/search/search.do?keyword=%23ID%3D"&amp;H423,"OPAC")</f>
        <v>OPAC</v>
      </c>
    </row>
    <row r="424" spans="1:10" ht="27">
      <c r="A424" s="3">
        <v>409</v>
      </c>
      <c r="B424" s="6" t="s">
        <v>2</v>
      </c>
      <c r="C424" s="7" t="s">
        <v>697</v>
      </c>
      <c r="D424" s="6" t="s">
        <v>111</v>
      </c>
      <c r="E424" s="1" t="s">
        <v>703</v>
      </c>
      <c r="F424" s="5" t="s">
        <v>530</v>
      </c>
      <c r="G424" s="9"/>
      <c r="H424" s="2">
        <v>174632</v>
      </c>
      <c r="I424" s="2"/>
      <c r="J424" s="10" t="str">
        <f>HYPERLINK("http://klibs1.kj.yamagata-u.ac.jp/mylimedio/search/search.do?keyword=%23ID%3D"&amp;H424,"OPAC")</f>
        <v>OPAC</v>
      </c>
    </row>
    <row r="425" spans="1:10" ht="40.5">
      <c r="A425" s="3">
        <v>410</v>
      </c>
      <c r="B425" s="6" t="s">
        <v>2</v>
      </c>
      <c r="C425" s="7" t="s">
        <v>704</v>
      </c>
      <c r="D425" s="6" t="s">
        <v>705</v>
      </c>
      <c r="E425" s="5" t="s">
        <v>706</v>
      </c>
      <c r="F425" s="1"/>
      <c r="G425" s="2" t="s">
        <v>620</v>
      </c>
      <c r="H425" s="2" t="s">
        <v>355</v>
      </c>
      <c r="I425" s="2"/>
      <c r="J425" s="20" t="str">
        <f t="shared" ref="J425:J426" si="68">HYPERLINK(H425,"本文へのリンク")</f>
        <v>本文へのリンク</v>
      </c>
    </row>
    <row r="426" spans="1:10" ht="40.5">
      <c r="A426" s="3">
        <v>411</v>
      </c>
      <c r="B426" s="6" t="s">
        <v>2</v>
      </c>
      <c r="C426" s="7" t="s">
        <v>704</v>
      </c>
      <c r="D426" s="6" t="s">
        <v>705</v>
      </c>
      <c r="E426" s="5" t="s">
        <v>707</v>
      </c>
      <c r="F426" s="5"/>
      <c r="G426" s="2" t="s">
        <v>620</v>
      </c>
      <c r="H426" s="9" t="s">
        <v>700</v>
      </c>
      <c r="I426" s="2"/>
      <c r="J426" s="20" t="str">
        <f t="shared" si="68"/>
        <v>本文へのリンク</v>
      </c>
    </row>
    <row r="427" spans="1:10" ht="40.5">
      <c r="A427" s="3">
        <v>412</v>
      </c>
      <c r="B427" s="6" t="s">
        <v>2</v>
      </c>
      <c r="C427" s="7" t="s">
        <v>708</v>
      </c>
      <c r="D427" s="6" t="s">
        <v>212</v>
      </c>
      <c r="E427" s="5" t="s">
        <v>709</v>
      </c>
      <c r="F427" s="1" t="s">
        <v>672</v>
      </c>
      <c r="H427" s="2"/>
      <c r="I427" s="2"/>
    </row>
    <row r="428" spans="1:10" ht="40.5">
      <c r="A428" s="3">
        <v>413</v>
      </c>
      <c r="B428" s="6" t="s">
        <v>2</v>
      </c>
      <c r="C428" s="7" t="s">
        <v>710</v>
      </c>
      <c r="D428" s="6" t="s">
        <v>617</v>
      </c>
      <c r="E428" s="8" t="s">
        <v>711</v>
      </c>
      <c r="F428" s="1"/>
      <c r="G428" s="2" t="s">
        <v>620</v>
      </c>
      <c r="H428" s="2" t="s">
        <v>355</v>
      </c>
      <c r="I428" s="2"/>
      <c r="J428" s="20" t="str">
        <f>HYPERLINK(H428,"本文へのリンク")</f>
        <v>本文へのリンク</v>
      </c>
    </row>
    <row r="429" spans="1:10" ht="40.5">
      <c r="A429" s="3">
        <v>414</v>
      </c>
      <c r="B429" s="6" t="s">
        <v>2</v>
      </c>
      <c r="C429" s="7" t="s">
        <v>710</v>
      </c>
      <c r="D429" s="6" t="s">
        <v>617</v>
      </c>
      <c r="E429" s="5" t="s">
        <v>712</v>
      </c>
      <c r="F429" s="5" t="s">
        <v>530</v>
      </c>
      <c r="G429" s="2"/>
      <c r="H429" s="2">
        <v>670872</v>
      </c>
      <c r="I429" s="2"/>
      <c r="J429" s="10" t="str">
        <f>HYPERLINK("http://klibs1.kj.yamagata-u.ac.jp/mylimedio/search/search.do?keyword=%23ID%3D"&amp;H429,"OPAC")</f>
        <v>OPAC</v>
      </c>
    </row>
    <row r="430" spans="1:10" ht="27">
      <c r="A430" s="3">
        <v>415</v>
      </c>
      <c r="B430" s="6" t="s">
        <v>2</v>
      </c>
      <c r="C430" s="7" t="s">
        <v>710</v>
      </c>
      <c r="D430" s="6" t="s">
        <v>617</v>
      </c>
      <c r="E430" s="8" t="s">
        <v>713</v>
      </c>
      <c r="F430" s="5" t="s">
        <v>620</v>
      </c>
      <c r="G430" s="2"/>
      <c r="H430" s="2">
        <v>835030</v>
      </c>
      <c r="I430" s="2"/>
      <c r="J430" s="10" t="str">
        <f>HYPERLINK("http://klibs1.kj.yamagata-u.ac.jp/mylimedio/search/search.do?keyword=%23ID%3D"&amp;H430,"OPAC")</f>
        <v>OPAC</v>
      </c>
    </row>
    <row r="431" spans="1:10" ht="27">
      <c r="A431" s="3">
        <v>416</v>
      </c>
      <c r="B431" s="6" t="s">
        <v>2</v>
      </c>
      <c r="C431" s="7" t="s">
        <v>710</v>
      </c>
      <c r="D431" s="6" t="s">
        <v>617</v>
      </c>
      <c r="E431" s="8" t="s">
        <v>714</v>
      </c>
      <c r="F431" s="5" t="s">
        <v>620</v>
      </c>
      <c r="G431" s="2"/>
      <c r="H431" s="2">
        <v>835027</v>
      </c>
      <c r="I431" s="2"/>
      <c r="J431" s="10" t="str">
        <f>HYPERLINK("http://klibs1.kj.yamagata-u.ac.jp/mylimedio/search/search.do?keyword=%23ID%3D"&amp;H431,"OPAC")</f>
        <v>OPAC</v>
      </c>
    </row>
    <row r="432" spans="1:10" ht="27">
      <c r="A432" s="3">
        <v>417</v>
      </c>
      <c r="B432" s="6" t="s">
        <v>2</v>
      </c>
      <c r="C432" s="7" t="s">
        <v>710</v>
      </c>
      <c r="D432" s="6" t="s">
        <v>617</v>
      </c>
      <c r="E432" s="8" t="s">
        <v>716</v>
      </c>
      <c r="F432" s="5" t="s">
        <v>620</v>
      </c>
      <c r="G432" s="2"/>
      <c r="H432" s="2">
        <v>738676</v>
      </c>
      <c r="I432" s="2"/>
      <c r="J432" s="10" t="str">
        <f>HYPERLINK("http://klibs1.kj.yamagata-u.ac.jp/mylimedio/search/search.do?keyword=%23ID%3D"&amp;H432,"OPAC")</f>
        <v>OPAC</v>
      </c>
    </row>
    <row r="433" spans="1:10" ht="40.5">
      <c r="A433" s="3">
        <v>418</v>
      </c>
      <c r="B433" s="6" t="s">
        <v>2</v>
      </c>
      <c r="C433" s="7" t="s">
        <v>717</v>
      </c>
      <c r="D433" s="6" t="s">
        <v>617</v>
      </c>
      <c r="E433" s="8" t="s">
        <v>718</v>
      </c>
      <c r="F433" s="1"/>
      <c r="G433" s="2" t="s">
        <v>620</v>
      </c>
      <c r="H433" s="2" t="s">
        <v>355</v>
      </c>
      <c r="I433" s="2"/>
      <c r="J433" s="20" t="str">
        <f t="shared" ref="J433:J436" si="69">HYPERLINK(H433,"本文へのリンク")</f>
        <v>本文へのリンク</v>
      </c>
    </row>
    <row r="434" spans="1:10" ht="27">
      <c r="A434" s="3">
        <v>419</v>
      </c>
      <c r="B434" s="6" t="s">
        <v>2</v>
      </c>
      <c r="C434" s="7" t="s">
        <v>717</v>
      </c>
      <c r="D434" s="6" t="s">
        <v>617</v>
      </c>
      <c r="E434" s="5" t="s">
        <v>719</v>
      </c>
      <c r="F434" s="5"/>
      <c r="G434" s="2" t="s">
        <v>620</v>
      </c>
      <c r="H434" s="2" t="s">
        <v>355</v>
      </c>
      <c r="I434" s="2"/>
      <c r="J434" s="20" t="str">
        <f t="shared" si="69"/>
        <v>本文へのリンク</v>
      </c>
    </row>
    <row r="435" spans="1:10">
      <c r="A435" s="3">
        <v>420</v>
      </c>
      <c r="B435" s="6" t="s">
        <v>2</v>
      </c>
      <c r="C435" s="7" t="s">
        <v>717</v>
      </c>
      <c r="D435" s="6" t="s">
        <v>617</v>
      </c>
      <c r="E435" s="8" t="s">
        <v>720</v>
      </c>
      <c r="F435" s="5"/>
      <c r="G435" s="2" t="s">
        <v>620</v>
      </c>
      <c r="H435" s="2" t="s">
        <v>355</v>
      </c>
      <c r="I435" s="2"/>
      <c r="J435" s="20" t="str">
        <f t="shared" si="69"/>
        <v>本文へのリンク</v>
      </c>
    </row>
    <row r="436" spans="1:10" ht="27">
      <c r="A436" s="3">
        <v>420</v>
      </c>
      <c r="B436" s="6" t="s">
        <v>2</v>
      </c>
      <c r="C436" s="7" t="s">
        <v>717</v>
      </c>
      <c r="D436" s="6" t="s">
        <v>617</v>
      </c>
      <c r="E436" s="8" t="s">
        <v>721</v>
      </c>
      <c r="F436" s="5"/>
      <c r="G436" s="2" t="s">
        <v>656</v>
      </c>
      <c r="H436" s="2" t="s">
        <v>355</v>
      </c>
      <c r="I436" s="2"/>
      <c r="J436" s="20" t="str">
        <f t="shared" si="69"/>
        <v>本文へのリンク</v>
      </c>
    </row>
    <row r="437" spans="1:10" ht="27">
      <c r="A437" s="3">
        <v>421</v>
      </c>
      <c r="B437" s="6" t="s">
        <v>2</v>
      </c>
      <c r="C437" s="7" t="s">
        <v>717</v>
      </c>
      <c r="D437" s="6" t="s">
        <v>617</v>
      </c>
      <c r="E437" s="8" t="s">
        <v>715</v>
      </c>
      <c r="F437" s="5" t="s">
        <v>530</v>
      </c>
      <c r="G437" s="2"/>
      <c r="H437" s="2">
        <v>738676</v>
      </c>
      <c r="I437" s="2"/>
      <c r="J437" s="10" t="str">
        <f t="shared" ref="J437:J444" si="70">HYPERLINK("http://klibs1.kj.yamagata-u.ac.jp/mylimedio/search/search.do?keyword=%23ID%3D"&amp;H437,"OPAC")</f>
        <v>OPAC</v>
      </c>
    </row>
    <row r="438" spans="1:10">
      <c r="A438" s="3">
        <v>422</v>
      </c>
      <c r="B438" s="6" t="s">
        <v>2</v>
      </c>
      <c r="C438" s="7" t="s">
        <v>722</v>
      </c>
      <c r="D438" s="6" t="s">
        <v>212</v>
      </c>
      <c r="E438" s="5" t="s">
        <v>723</v>
      </c>
      <c r="F438" s="5" t="s">
        <v>530</v>
      </c>
      <c r="G438" s="2"/>
      <c r="H438" s="2">
        <v>482556</v>
      </c>
      <c r="I438" s="2"/>
      <c r="J438" s="10" t="str">
        <f t="shared" si="70"/>
        <v>OPAC</v>
      </c>
    </row>
    <row r="439" spans="1:10" ht="27">
      <c r="A439" s="3">
        <v>423</v>
      </c>
      <c r="B439" s="6" t="s">
        <v>2</v>
      </c>
      <c r="C439" s="7" t="s">
        <v>722</v>
      </c>
      <c r="D439" s="6" t="s">
        <v>212</v>
      </c>
      <c r="E439" s="1" t="s">
        <v>724</v>
      </c>
      <c r="F439" s="5" t="s">
        <v>530</v>
      </c>
      <c r="G439" s="9"/>
      <c r="H439" s="2">
        <v>230077</v>
      </c>
      <c r="I439" s="2"/>
      <c r="J439" s="10" t="str">
        <f t="shared" si="70"/>
        <v>OPAC</v>
      </c>
    </row>
    <row r="440" spans="1:10" ht="27">
      <c r="A440" s="3">
        <v>424</v>
      </c>
      <c r="B440" s="6" t="s">
        <v>2</v>
      </c>
      <c r="C440" s="7" t="s">
        <v>722</v>
      </c>
      <c r="D440" s="6" t="s">
        <v>212</v>
      </c>
      <c r="E440" s="1" t="s">
        <v>725</v>
      </c>
      <c r="F440" s="5" t="s">
        <v>521</v>
      </c>
      <c r="G440" s="9"/>
      <c r="H440" s="2">
        <v>795369</v>
      </c>
      <c r="I440" s="2"/>
      <c r="J440" s="10" t="str">
        <f t="shared" si="70"/>
        <v>OPAC</v>
      </c>
    </row>
    <row r="441" spans="1:10" ht="27">
      <c r="A441" s="3">
        <v>425</v>
      </c>
      <c r="B441" s="6" t="s">
        <v>2</v>
      </c>
      <c r="C441" s="7" t="s">
        <v>722</v>
      </c>
      <c r="D441" s="6" t="s">
        <v>212</v>
      </c>
      <c r="E441" s="1" t="s">
        <v>726</v>
      </c>
      <c r="F441" s="5" t="s">
        <v>524</v>
      </c>
      <c r="G441" s="9"/>
      <c r="H441" s="2">
        <v>795295</v>
      </c>
      <c r="I441" s="2"/>
      <c r="J441" s="10" t="str">
        <f t="shared" si="70"/>
        <v>OPAC</v>
      </c>
    </row>
    <row r="442" spans="1:10" ht="27">
      <c r="A442" s="3">
        <v>426</v>
      </c>
      <c r="B442" s="6" t="s">
        <v>2</v>
      </c>
      <c r="C442" s="7" t="s">
        <v>722</v>
      </c>
      <c r="D442" s="6" t="s">
        <v>212</v>
      </c>
      <c r="E442" s="1" t="s">
        <v>727</v>
      </c>
      <c r="F442" s="5" t="s">
        <v>728</v>
      </c>
      <c r="G442" s="9"/>
      <c r="H442" s="2">
        <v>483500</v>
      </c>
      <c r="I442" s="2"/>
      <c r="J442" s="10" t="str">
        <f t="shared" si="70"/>
        <v>OPAC</v>
      </c>
    </row>
    <row r="443" spans="1:10" ht="27">
      <c r="A443" s="3">
        <v>427</v>
      </c>
      <c r="B443" s="6" t="s">
        <v>2</v>
      </c>
      <c r="C443" s="7" t="s">
        <v>722</v>
      </c>
      <c r="D443" s="6" t="s">
        <v>212</v>
      </c>
      <c r="E443" s="1" t="s">
        <v>729</v>
      </c>
      <c r="F443" s="5" t="s">
        <v>730</v>
      </c>
      <c r="G443" s="9"/>
      <c r="H443" s="2">
        <v>295986</v>
      </c>
      <c r="I443" s="2"/>
      <c r="J443" s="10" t="str">
        <f t="shared" si="70"/>
        <v>OPAC</v>
      </c>
    </row>
    <row r="444" spans="1:10">
      <c r="A444" s="3">
        <v>428</v>
      </c>
      <c r="B444" s="6" t="s">
        <v>2</v>
      </c>
      <c r="C444" s="7" t="s">
        <v>722</v>
      </c>
      <c r="D444" s="6" t="s">
        <v>212</v>
      </c>
      <c r="E444" s="1" t="s">
        <v>731</v>
      </c>
      <c r="F444" s="5" t="s">
        <v>732</v>
      </c>
      <c r="G444" s="9"/>
      <c r="H444" s="2">
        <v>280836</v>
      </c>
      <c r="I444" s="2"/>
      <c r="J444" s="10" t="str">
        <f t="shared" si="70"/>
        <v>OPAC</v>
      </c>
    </row>
    <row r="445" spans="1:10" ht="27">
      <c r="A445" s="3">
        <v>429</v>
      </c>
      <c r="B445" s="6" t="s">
        <v>2</v>
      </c>
      <c r="C445" s="7" t="s">
        <v>722</v>
      </c>
      <c r="D445" s="6" t="s">
        <v>212</v>
      </c>
      <c r="E445" s="1" t="s">
        <v>733</v>
      </c>
      <c r="F445" s="1" t="s">
        <v>734</v>
      </c>
      <c r="G445" s="9"/>
      <c r="H445" s="2"/>
      <c r="I445" s="2"/>
    </row>
    <row r="446" spans="1:10" ht="27">
      <c r="A446" s="3">
        <v>430</v>
      </c>
      <c r="B446" s="6" t="s">
        <v>2</v>
      </c>
      <c r="C446" s="7" t="s">
        <v>722</v>
      </c>
      <c r="D446" s="6" t="s">
        <v>212</v>
      </c>
      <c r="E446" s="1" t="s">
        <v>735</v>
      </c>
      <c r="F446" s="5" t="s">
        <v>736</v>
      </c>
      <c r="G446" s="9"/>
      <c r="H446" s="2">
        <v>485402</v>
      </c>
      <c r="I446" s="2"/>
      <c r="J446" s="10" t="str">
        <f>HYPERLINK("http://klibs1.kj.yamagata-u.ac.jp/mylimedio/search/search.do?keyword=%23ID%3D"&amp;H446,"OPAC")</f>
        <v>OPAC</v>
      </c>
    </row>
    <row r="447" spans="1:10" ht="27">
      <c r="A447" s="3">
        <v>431</v>
      </c>
      <c r="B447" s="6" t="s">
        <v>2</v>
      </c>
      <c r="C447" s="7" t="s">
        <v>722</v>
      </c>
      <c r="D447" s="6" t="s">
        <v>212</v>
      </c>
      <c r="E447" s="1" t="s">
        <v>737</v>
      </c>
      <c r="F447" s="5" t="s">
        <v>736</v>
      </c>
      <c r="G447" s="9"/>
      <c r="H447" s="2">
        <v>485402</v>
      </c>
      <c r="I447" s="2"/>
      <c r="J447" s="10" t="str">
        <f>HYPERLINK("http://klibs1.kj.yamagata-u.ac.jp/mylimedio/search/search.do?keyword=%23ID%3D"&amp;H447,"OPAC")</f>
        <v>OPAC</v>
      </c>
    </row>
    <row r="448" spans="1:10" ht="27">
      <c r="A448" s="3">
        <v>432</v>
      </c>
      <c r="B448" s="6" t="s">
        <v>2</v>
      </c>
      <c r="C448" s="7" t="s">
        <v>738</v>
      </c>
      <c r="D448" s="6" t="s">
        <v>639</v>
      </c>
      <c r="E448" s="5" t="s">
        <v>739</v>
      </c>
      <c r="F448" s="5" t="s">
        <v>732</v>
      </c>
      <c r="G448" s="2"/>
      <c r="H448" s="2">
        <v>340409</v>
      </c>
      <c r="I448" s="2"/>
      <c r="J448" s="10" t="str">
        <f>HYPERLINK("http://klibs1.kj.yamagata-u.ac.jp/mylimedio/search/search.do?keyword=%23ID%3D"&amp;H448,"OPAC")</f>
        <v>OPAC</v>
      </c>
    </row>
    <row r="449" spans="1:10" ht="27">
      <c r="A449" s="3">
        <v>433</v>
      </c>
      <c r="B449" s="6" t="s">
        <v>2</v>
      </c>
      <c r="C449" s="7" t="s">
        <v>738</v>
      </c>
      <c r="D449" s="6" t="s">
        <v>639</v>
      </c>
      <c r="E449" s="1" t="s">
        <v>740</v>
      </c>
      <c r="F449" s="5" t="s">
        <v>741</v>
      </c>
      <c r="G449" s="9"/>
      <c r="H449" s="2">
        <v>844908</v>
      </c>
      <c r="I449" s="2"/>
      <c r="J449" s="10" t="str">
        <f>HYPERLINK("http://klibs1.kj.yamagata-u.ac.jp/mylimedio/search/search.do?keyword=%23ID%3D"&amp;H449,"OPAC")</f>
        <v>OPAC</v>
      </c>
    </row>
    <row r="450" spans="1:10" ht="27">
      <c r="A450" s="3">
        <v>434</v>
      </c>
      <c r="B450" s="6" t="s">
        <v>2</v>
      </c>
      <c r="C450" s="7" t="s">
        <v>742</v>
      </c>
      <c r="D450" s="6" t="s">
        <v>617</v>
      </c>
      <c r="E450" s="5" t="s">
        <v>743</v>
      </c>
      <c r="F450" s="1" t="s">
        <v>744</v>
      </c>
      <c r="G450" s="2"/>
      <c r="H450" s="2"/>
      <c r="I450" s="2"/>
    </row>
    <row r="451" spans="1:10" ht="27">
      <c r="A451" s="3">
        <v>435</v>
      </c>
      <c r="B451" s="6" t="s">
        <v>2</v>
      </c>
      <c r="C451" s="7" t="s">
        <v>742</v>
      </c>
      <c r="D451" s="6" t="s">
        <v>617</v>
      </c>
      <c r="E451" s="8" t="s">
        <v>745</v>
      </c>
      <c r="F451" s="1" t="s">
        <v>744</v>
      </c>
      <c r="G451" s="2"/>
      <c r="H451" s="2"/>
      <c r="I451" s="2"/>
    </row>
    <row r="452" spans="1:10" ht="27">
      <c r="A452" s="3">
        <v>436</v>
      </c>
      <c r="B452" s="6" t="s">
        <v>2</v>
      </c>
      <c r="C452" s="7" t="s">
        <v>742</v>
      </c>
      <c r="D452" s="6" t="s">
        <v>617</v>
      </c>
      <c r="E452" s="8" t="s">
        <v>746</v>
      </c>
      <c r="F452" s="1" t="s">
        <v>744</v>
      </c>
      <c r="G452" s="2"/>
      <c r="H452" s="2"/>
      <c r="I452" s="2"/>
    </row>
    <row r="453" spans="1:10">
      <c r="A453" s="3">
        <v>437</v>
      </c>
      <c r="B453" s="6" t="s">
        <v>2</v>
      </c>
      <c r="C453" s="7" t="s">
        <v>708</v>
      </c>
      <c r="D453" s="6" t="s">
        <v>212</v>
      </c>
      <c r="E453" s="5" t="s">
        <v>747</v>
      </c>
      <c r="F453" s="5"/>
      <c r="G453" s="2" t="s">
        <v>730</v>
      </c>
      <c r="H453" s="2" t="s">
        <v>355</v>
      </c>
      <c r="I453" s="2"/>
      <c r="J453" s="20" t="str">
        <f>HYPERLINK(H453,"本文へのリンク")</f>
        <v>本文へのリンク</v>
      </c>
    </row>
    <row r="454" spans="1:10">
      <c r="A454" s="3">
        <v>438</v>
      </c>
      <c r="B454" s="6" t="s">
        <v>2</v>
      </c>
      <c r="C454" s="7" t="s">
        <v>708</v>
      </c>
      <c r="D454" s="6" t="s">
        <v>212</v>
      </c>
      <c r="E454" s="8" t="s">
        <v>748</v>
      </c>
      <c r="F454" s="5"/>
      <c r="G454" s="2" t="s">
        <v>736</v>
      </c>
      <c r="H454" s="2" t="s">
        <v>355</v>
      </c>
      <c r="I454" s="2"/>
      <c r="J454" s="20" t="str">
        <f>HYPERLINK(H454,"本文へのリンク")</f>
        <v>本文へのリンク</v>
      </c>
    </row>
    <row r="455" spans="1:10" ht="27">
      <c r="A455" s="3">
        <v>440</v>
      </c>
      <c r="B455" s="6" t="s">
        <v>2</v>
      </c>
      <c r="C455" s="7" t="s">
        <v>749</v>
      </c>
      <c r="D455" s="6" t="s">
        <v>750</v>
      </c>
      <c r="E455" s="8" t="s">
        <v>751</v>
      </c>
      <c r="F455" s="1" t="s">
        <v>752</v>
      </c>
      <c r="G455" s="2"/>
      <c r="H455" s="2">
        <v>307199</v>
      </c>
      <c r="I455" s="2"/>
      <c r="J455" s="10" t="str">
        <f>HYPERLINK("http://klibs1.kj.yamagata-u.ac.jp/mylimedio/search/search.do?keyword=%23ID%3D"&amp;H455,"OPAC")</f>
        <v>OPAC</v>
      </c>
    </row>
    <row r="456" spans="1:10">
      <c r="A456" s="3">
        <v>441</v>
      </c>
      <c r="B456" s="6" t="s">
        <v>2</v>
      </c>
      <c r="C456" s="7" t="s">
        <v>749</v>
      </c>
      <c r="D456" s="6" t="s">
        <v>750</v>
      </c>
      <c r="E456" s="8" t="s">
        <v>753</v>
      </c>
      <c r="F456" s="1" t="s">
        <v>754</v>
      </c>
      <c r="G456" s="2"/>
      <c r="H456" s="2"/>
      <c r="I456" s="2"/>
    </row>
    <row r="457" spans="1:10" ht="27">
      <c r="A457" s="3">
        <v>442</v>
      </c>
      <c r="B457" s="6" t="s">
        <v>2</v>
      </c>
      <c r="C457" s="7" t="s">
        <v>749</v>
      </c>
      <c r="D457" s="6" t="s">
        <v>750</v>
      </c>
      <c r="E457" s="8" t="s">
        <v>755</v>
      </c>
      <c r="F457" s="1" t="s">
        <v>754</v>
      </c>
      <c r="G457" s="2"/>
      <c r="H457" s="2"/>
      <c r="I457" s="2"/>
    </row>
    <row r="458" spans="1:10" ht="54">
      <c r="A458" s="3">
        <v>443</v>
      </c>
      <c r="B458" s="6" t="s">
        <v>2</v>
      </c>
      <c r="C458" s="7" t="s">
        <v>756</v>
      </c>
      <c r="D458" s="6" t="s">
        <v>757</v>
      </c>
      <c r="E458" s="8" t="s">
        <v>758</v>
      </c>
      <c r="F458" s="5" t="s">
        <v>759</v>
      </c>
      <c r="G458" s="2"/>
      <c r="H458" s="2">
        <v>844884</v>
      </c>
      <c r="I458" s="2"/>
      <c r="J458" s="10" t="str">
        <f>HYPERLINK("http://klibs1.kj.yamagata-u.ac.jp/mylimedio/search/search.do?keyword=%23ID%3D"&amp;H458,"OPAC")</f>
        <v>OPAC</v>
      </c>
    </row>
    <row r="459" spans="1:10" ht="54">
      <c r="A459" s="3"/>
      <c r="B459" s="6" t="s">
        <v>2</v>
      </c>
      <c r="C459" s="7" t="s">
        <v>756</v>
      </c>
      <c r="D459" s="6" t="s">
        <v>757</v>
      </c>
      <c r="E459" s="8" t="s">
        <v>760</v>
      </c>
      <c r="F459" s="5" t="s">
        <v>730</v>
      </c>
      <c r="G459" s="2"/>
      <c r="H459" s="2">
        <v>844885</v>
      </c>
      <c r="I459" s="2"/>
      <c r="J459" s="10" t="str">
        <f>HYPERLINK("http://klibs1.kj.yamagata-u.ac.jp/mylimedio/search/search.do?keyword=%23ID%3D"&amp;H459,"OPAC")</f>
        <v>OPAC</v>
      </c>
    </row>
    <row r="460" spans="1:10" ht="40.5">
      <c r="A460" s="3">
        <v>444</v>
      </c>
      <c r="B460" s="6" t="s">
        <v>2</v>
      </c>
      <c r="C460" s="7" t="s">
        <v>756</v>
      </c>
      <c r="D460" s="6" t="s">
        <v>757</v>
      </c>
      <c r="E460" s="5" t="s">
        <v>761</v>
      </c>
      <c r="F460" s="5" t="s">
        <v>762</v>
      </c>
      <c r="G460" s="2"/>
      <c r="H460" s="2"/>
      <c r="I460" s="2"/>
    </row>
    <row r="461" spans="1:10" ht="27">
      <c r="A461" s="3">
        <v>445</v>
      </c>
      <c r="B461" s="6" t="s">
        <v>2</v>
      </c>
      <c r="C461" s="7" t="s">
        <v>763</v>
      </c>
      <c r="D461" s="6" t="s">
        <v>764</v>
      </c>
      <c r="E461" s="5" t="s">
        <v>765</v>
      </c>
      <c r="F461" s="1" t="s">
        <v>762</v>
      </c>
      <c r="G461" s="2"/>
      <c r="H461" s="2"/>
      <c r="I461" s="2"/>
    </row>
    <row r="462" spans="1:10" ht="27">
      <c r="A462" s="3">
        <v>446</v>
      </c>
      <c r="B462" s="6" t="s">
        <v>2</v>
      </c>
      <c r="C462" s="7" t="s">
        <v>766</v>
      </c>
      <c r="D462" s="6" t="s">
        <v>764</v>
      </c>
      <c r="E462" s="5" t="s">
        <v>767</v>
      </c>
      <c r="F462" s="1" t="s">
        <v>762</v>
      </c>
      <c r="G462" s="2"/>
      <c r="H462" s="2"/>
      <c r="I462" s="2"/>
    </row>
    <row r="463" spans="1:10">
      <c r="A463" s="3">
        <v>447</v>
      </c>
      <c r="B463" s="6" t="s">
        <v>2</v>
      </c>
      <c r="C463" s="7" t="s">
        <v>768</v>
      </c>
      <c r="D463" s="6" t="s">
        <v>769</v>
      </c>
      <c r="E463" s="8" t="s">
        <v>770</v>
      </c>
      <c r="F463" s="5" t="s">
        <v>771</v>
      </c>
      <c r="G463" s="2"/>
      <c r="H463" s="2">
        <v>231003</v>
      </c>
      <c r="I463" s="2"/>
      <c r="J463" s="10" t="str">
        <f>HYPERLINK("http://klibs1.kj.yamagata-u.ac.jp/mylimedio/search/search.do?keyword=%23ID%3D"&amp;H463,"OPAC")</f>
        <v>OPAC</v>
      </c>
    </row>
    <row r="464" spans="1:10" ht="27">
      <c r="A464" s="3">
        <v>448</v>
      </c>
      <c r="B464" s="6" t="s">
        <v>2</v>
      </c>
      <c r="C464" s="7" t="s">
        <v>768</v>
      </c>
      <c r="D464" s="6" t="s">
        <v>769</v>
      </c>
      <c r="E464" s="5" t="s">
        <v>772</v>
      </c>
      <c r="F464" s="5" t="s">
        <v>732</v>
      </c>
      <c r="G464" s="2"/>
      <c r="H464" s="2">
        <v>660615</v>
      </c>
      <c r="I464" s="2"/>
      <c r="J464" s="10" t="str">
        <f>HYPERLINK("http://klibs1.kj.yamagata-u.ac.jp/mylimedio/search/search.do?keyword=%23ID%3D"&amp;H464,"OPAC")</f>
        <v>OPAC</v>
      </c>
    </row>
    <row r="465" spans="1:10">
      <c r="A465" s="3">
        <v>449</v>
      </c>
      <c r="B465" s="6" t="s">
        <v>2</v>
      </c>
      <c r="C465" s="7" t="s">
        <v>768</v>
      </c>
      <c r="D465" s="6" t="s">
        <v>769</v>
      </c>
      <c r="E465" s="8" t="s">
        <v>773</v>
      </c>
      <c r="F465" s="5" t="s">
        <v>774</v>
      </c>
      <c r="G465" s="2"/>
      <c r="H465" s="2">
        <v>193881</v>
      </c>
      <c r="I465" s="2"/>
      <c r="J465" s="10" t="str">
        <f t="shared" ref="J465:J471" si="71">HYPERLINK("http://klibs1.kj.yamagata-u.ac.jp/mylimedio/search/search.do?keyword=%23ID%3D"&amp;H465,"OPAC")</f>
        <v>OPAC</v>
      </c>
    </row>
    <row r="466" spans="1:10">
      <c r="A466" s="3">
        <v>450</v>
      </c>
      <c r="B466" s="6" t="s">
        <v>2</v>
      </c>
      <c r="C466" s="7" t="s">
        <v>768</v>
      </c>
      <c r="D466" s="6" t="s">
        <v>769</v>
      </c>
      <c r="E466" s="8" t="s">
        <v>775</v>
      </c>
      <c r="F466" s="5" t="s">
        <v>776</v>
      </c>
      <c r="G466" s="2"/>
      <c r="H466" s="2">
        <v>482288</v>
      </c>
      <c r="I466" s="2"/>
      <c r="J466" s="10" t="str">
        <f t="shared" si="71"/>
        <v>OPAC</v>
      </c>
    </row>
    <row r="467" spans="1:10">
      <c r="A467" s="3">
        <v>451</v>
      </c>
      <c r="B467" s="6" t="s">
        <v>2</v>
      </c>
      <c r="C467" s="7" t="s">
        <v>768</v>
      </c>
      <c r="D467" s="6" t="s">
        <v>769</v>
      </c>
      <c r="E467" s="8" t="s">
        <v>777</v>
      </c>
      <c r="F467" s="5" t="s">
        <v>730</v>
      </c>
      <c r="G467" s="2"/>
      <c r="H467" s="2">
        <v>233133</v>
      </c>
      <c r="I467" s="2"/>
      <c r="J467" s="10" t="str">
        <f t="shared" si="71"/>
        <v>OPAC</v>
      </c>
    </row>
    <row r="468" spans="1:10">
      <c r="A468" s="3">
        <v>452</v>
      </c>
      <c r="B468" s="6" t="s">
        <v>2</v>
      </c>
      <c r="C468" s="7" t="s">
        <v>768</v>
      </c>
      <c r="D468" s="6" t="s">
        <v>769</v>
      </c>
      <c r="E468" s="8" t="s">
        <v>778</v>
      </c>
      <c r="F468" s="5" t="s">
        <v>779</v>
      </c>
      <c r="G468" s="2"/>
      <c r="H468" s="2">
        <v>686147</v>
      </c>
      <c r="I468" s="2"/>
      <c r="J468" s="10" t="str">
        <f t="shared" si="71"/>
        <v>OPAC</v>
      </c>
    </row>
    <row r="469" spans="1:10">
      <c r="A469" s="3">
        <v>453</v>
      </c>
      <c r="B469" s="6" t="s">
        <v>2</v>
      </c>
      <c r="C469" s="7" t="s">
        <v>768</v>
      </c>
      <c r="D469" s="6" t="s">
        <v>769</v>
      </c>
      <c r="E469" s="8" t="s">
        <v>780</v>
      </c>
      <c r="F469" s="5" t="s">
        <v>781</v>
      </c>
      <c r="G469" s="2"/>
      <c r="H469" s="2">
        <v>250724</v>
      </c>
      <c r="I469" s="2"/>
      <c r="J469" s="10" t="str">
        <f t="shared" si="71"/>
        <v>OPAC</v>
      </c>
    </row>
    <row r="470" spans="1:10">
      <c r="A470" s="3">
        <v>454</v>
      </c>
      <c r="B470" s="6" t="s">
        <v>2</v>
      </c>
      <c r="C470" s="7" t="s">
        <v>768</v>
      </c>
      <c r="D470" s="6" t="s">
        <v>769</v>
      </c>
      <c r="E470" s="8" t="s">
        <v>782</v>
      </c>
      <c r="F470" s="5" t="s">
        <v>540</v>
      </c>
      <c r="G470" s="2"/>
      <c r="H470" s="2">
        <v>344572</v>
      </c>
      <c r="I470" s="2"/>
      <c r="J470" s="10" t="str">
        <f t="shared" si="71"/>
        <v>OPAC</v>
      </c>
    </row>
    <row r="471" spans="1:10">
      <c r="A471" s="3">
        <v>455</v>
      </c>
      <c r="B471" s="6" t="s">
        <v>2</v>
      </c>
      <c r="C471" s="7" t="s">
        <v>768</v>
      </c>
      <c r="D471" s="6" t="s">
        <v>769</v>
      </c>
      <c r="E471" s="8" t="s">
        <v>783</v>
      </c>
      <c r="F471" s="5" t="s">
        <v>730</v>
      </c>
      <c r="G471" s="2"/>
      <c r="H471" s="2">
        <v>547088</v>
      </c>
      <c r="I471" s="2"/>
      <c r="J471" s="10" t="str">
        <f t="shared" si="71"/>
        <v>OPAC</v>
      </c>
    </row>
    <row r="472" spans="1:10" ht="27">
      <c r="A472" s="3">
        <v>456</v>
      </c>
      <c r="B472" s="6" t="s">
        <v>2</v>
      </c>
      <c r="C472" s="7" t="s">
        <v>768</v>
      </c>
      <c r="D472" s="6" t="s">
        <v>769</v>
      </c>
      <c r="E472" s="8" t="s">
        <v>784</v>
      </c>
      <c r="F472" s="5" t="s">
        <v>781</v>
      </c>
      <c r="G472" s="2"/>
      <c r="H472" s="2" t="s">
        <v>785</v>
      </c>
      <c r="I472" s="2"/>
      <c r="J472" s="20" t="str">
        <f>HYPERLINK(H472,"OPAC")</f>
        <v>OPAC</v>
      </c>
    </row>
    <row r="473" spans="1:10" ht="27">
      <c r="A473" s="3">
        <v>457</v>
      </c>
      <c r="B473" s="6" t="s">
        <v>2</v>
      </c>
      <c r="C473" s="7" t="s">
        <v>768</v>
      </c>
      <c r="D473" s="6" t="s">
        <v>769</v>
      </c>
      <c r="E473" s="8" t="s">
        <v>786</v>
      </c>
      <c r="F473" s="5" t="s">
        <v>732</v>
      </c>
      <c r="G473" s="2"/>
      <c r="H473" s="2" t="s">
        <v>787</v>
      </c>
      <c r="I473" s="2"/>
      <c r="J473" s="20" t="str">
        <f>HYPERLINK(H473,"OPAC")</f>
        <v>OPAC</v>
      </c>
    </row>
    <row r="474" spans="1:10">
      <c r="A474" s="3">
        <v>458</v>
      </c>
      <c r="B474" s="6" t="s">
        <v>2</v>
      </c>
      <c r="C474" s="7" t="s">
        <v>788</v>
      </c>
      <c r="D474" s="6" t="s">
        <v>789</v>
      </c>
      <c r="E474" s="8" t="s">
        <v>790</v>
      </c>
      <c r="F474" s="5" t="s">
        <v>781</v>
      </c>
      <c r="G474" s="2"/>
      <c r="H474" s="2">
        <v>231003</v>
      </c>
      <c r="I474" s="2"/>
      <c r="J474" s="10" t="str">
        <f>HYPERLINK("http://klibs1.kj.yamagata-u.ac.jp/mylimedio/search/search.do?keyword=%23ID%3D"&amp;H474,"OPAC")</f>
        <v>OPAC</v>
      </c>
    </row>
    <row r="475" spans="1:10" ht="27">
      <c r="A475" s="3">
        <v>459</v>
      </c>
      <c r="B475" s="6" t="s">
        <v>2</v>
      </c>
      <c r="C475" s="7" t="s">
        <v>791</v>
      </c>
      <c r="D475" s="6" t="s">
        <v>750</v>
      </c>
      <c r="E475" s="8" t="s">
        <v>792</v>
      </c>
      <c r="F475" s="1" t="s">
        <v>744</v>
      </c>
      <c r="G475" s="2"/>
      <c r="H475" s="2"/>
      <c r="I475" s="2"/>
    </row>
    <row r="476" spans="1:10" ht="27">
      <c r="A476" s="3">
        <v>460</v>
      </c>
      <c r="B476" s="6" t="s">
        <v>2</v>
      </c>
      <c r="C476" s="7" t="s">
        <v>791</v>
      </c>
      <c r="D476" s="6" t="s">
        <v>750</v>
      </c>
      <c r="E476" s="8" t="s">
        <v>793</v>
      </c>
      <c r="F476" s="1" t="s">
        <v>744</v>
      </c>
      <c r="G476" s="2"/>
      <c r="H476" s="2"/>
      <c r="I476" s="2"/>
    </row>
    <row r="477" spans="1:10">
      <c r="A477" s="3">
        <v>461</v>
      </c>
      <c r="B477" s="6" t="s">
        <v>2</v>
      </c>
      <c r="C477" s="7" t="s">
        <v>791</v>
      </c>
      <c r="D477" s="6" t="s">
        <v>750</v>
      </c>
      <c r="E477" s="8" t="s">
        <v>794</v>
      </c>
      <c r="F477" s="1" t="s">
        <v>744</v>
      </c>
      <c r="G477" s="2"/>
      <c r="H477" s="2"/>
      <c r="I477" s="2"/>
    </row>
    <row r="478" spans="1:10" ht="27">
      <c r="A478" s="3">
        <v>462</v>
      </c>
      <c r="B478" s="6" t="s">
        <v>2</v>
      </c>
      <c r="C478" s="7" t="s">
        <v>791</v>
      </c>
      <c r="D478" s="6" t="s">
        <v>750</v>
      </c>
      <c r="E478" s="8" t="s">
        <v>795</v>
      </c>
      <c r="F478" s="1" t="s">
        <v>744</v>
      </c>
      <c r="G478" s="2"/>
      <c r="H478" s="2"/>
      <c r="I478" s="2"/>
    </row>
    <row r="479" spans="1:10" ht="27">
      <c r="A479" s="3">
        <v>463</v>
      </c>
      <c r="B479" s="6" t="s">
        <v>2</v>
      </c>
      <c r="C479" s="7" t="s">
        <v>796</v>
      </c>
      <c r="D479" s="6" t="s">
        <v>750</v>
      </c>
      <c r="E479" s="8" t="s">
        <v>797</v>
      </c>
      <c r="F479" s="1" t="s">
        <v>744</v>
      </c>
      <c r="G479" s="2"/>
      <c r="H479" s="2"/>
      <c r="I479" s="2"/>
    </row>
    <row r="480" spans="1:10" ht="27">
      <c r="A480" s="3">
        <v>464</v>
      </c>
      <c r="B480" s="6" t="s">
        <v>2</v>
      </c>
      <c r="C480" s="7" t="s">
        <v>796</v>
      </c>
      <c r="D480" s="6" t="s">
        <v>750</v>
      </c>
      <c r="E480" s="8" t="s">
        <v>798</v>
      </c>
      <c r="F480" s="1" t="s">
        <v>744</v>
      </c>
      <c r="G480" s="2"/>
      <c r="H480" s="2"/>
      <c r="I480" s="2"/>
    </row>
    <row r="481" spans="1:10" ht="27">
      <c r="A481" s="3">
        <v>465</v>
      </c>
      <c r="B481" s="6" t="s">
        <v>2</v>
      </c>
      <c r="C481" s="7" t="s">
        <v>796</v>
      </c>
      <c r="D481" s="6" t="s">
        <v>750</v>
      </c>
      <c r="E481" s="8" t="s">
        <v>799</v>
      </c>
      <c r="F481" s="1" t="s">
        <v>744</v>
      </c>
      <c r="G481" s="2"/>
      <c r="H481" s="2"/>
      <c r="I481" s="2"/>
    </row>
    <row r="482" spans="1:10">
      <c r="A482" s="3">
        <v>466</v>
      </c>
      <c r="B482" s="6" t="s">
        <v>2</v>
      </c>
      <c r="C482" s="7" t="s">
        <v>800</v>
      </c>
      <c r="D482" s="6" t="s">
        <v>764</v>
      </c>
      <c r="E482" s="5" t="s">
        <v>801</v>
      </c>
      <c r="F482" s="1" t="s">
        <v>730</v>
      </c>
      <c r="G482" s="2"/>
      <c r="H482" s="2" t="s">
        <v>802</v>
      </c>
      <c r="I482" s="2"/>
      <c r="J482" s="20" t="str">
        <f>HYPERLINK(H482,"OPAC")</f>
        <v>OPAC</v>
      </c>
    </row>
    <row r="483" spans="1:10" ht="27">
      <c r="A483" s="3">
        <v>467</v>
      </c>
      <c r="B483" s="6" t="s">
        <v>2</v>
      </c>
      <c r="C483" s="7" t="s">
        <v>800</v>
      </c>
      <c r="D483" s="6" t="s">
        <v>764</v>
      </c>
      <c r="E483" s="5" t="s">
        <v>803</v>
      </c>
      <c r="F483" s="5" t="s">
        <v>779</v>
      </c>
      <c r="G483" s="9"/>
      <c r="H483" s="2" t="s">
        <v>804</v>
      </c>
      <c r="I483" s="2"/>
      <c r="J483" s="20" t="str">
        <f>HYPERLINK(H483,"OPAC")</f>
        <v>OPAC</v>
      </c>
    </row>
    <row r="484" spans="1:10">
      <c r="A484" s="3">
        <v>468</v>
      </c>
      <c r="B484" s="6" t="s">
        <v>2</v>
      </c>
      <c r="C484" s="7" t="s">
        <v>805</v>
      </c>
      <c r="D484" s="6" t="s">
        <v>769</v>
      </c>
      <c r="E484" s="8" t="s">
        <v>806</v>
      </c>
      <c r="F484" s="5" t="s">
        <v>776</v>
      </c>
      <c r="G484" s="2"/>
      <c r="H484" s="2">
        <v>764794</v>
      </c>
      <c r="I484" s="2"/>
      <c r="J484" s="10" t="str">
        <f t="shared" ref="J484:J490" si="72">HYPERLINK("http://klibs1.kj.yamagata-u.ac.jp/mylimedio/search/search.do?keyword=%23ID%3D"&amp;H484,"OPAC")</f>
        <v>OPAC</v>
      </c>
    </row>
    <row r="485" spans="1:10">
      <c r="A485" s="3">
        <v>469</v>
      </c>
      <c r="B485" s="6" t="s">
        <v>2</v>
      </c>
      <c r="C485" s="7" t="s">
        <v>805</v>
      </c>
      <c r="D485" s="6" t="s">
        <v>769</v>
      </c>
      <c r="E485" s="5" t="s">
        <v>807</v>
      </c>
      <c r="F485" s="5" t="s">
        <v>540</v>
      </c>
      <c r="G485" s="9"/>
      <c r="H485" s="2">
        <v>834203</v>
      </c>
      <c r="I485" s="2"/>
      <c r="J485" s="10" t="str">
        <f t="shared" si="72"/>
        <v>OPAC</v>
      </c>
    </row>
    <row r="486" spans="1:10">
      <c r="A486" s="3">
        <v>470</v>
      </c>
      <c r="B486" s="6" t="s">
        <v>2</v>
      </c>
      <c r="C486" s="7" t="s">
        <v>805</v>
      </c>
      <c r="D486" s="6" t="s">
        <v>769</v>
      </c>
      <c r="E486" s="5" t="s">
        <v>808</v>
      </c>
      <c r="F486" s="5" t="s">
        <v>776</v>
      </c>
      <c r="G486" s="9"/>
      <c r="H486" s="2">
        <v>834203</v>
      </c>
      <c r="I486" s="2"/>
      <c r="J486" s="10" t="str">
        <f t="shared" si="72"/>
        <v>OPAC</v>
      </c>
    </row>
    <row r="487" spans="1:10">
      <c r="A487" s="3">
        <v>471</v>
      </c>
      <c r="B487" s="6" t="s">
        <v>2</v>
      </c>
      <c r="C487" s="7" t="s">
        <v>805</v>
      </c>
      <c r="D487" s="6" t="s">
        <v>769</v>
      </c>
      <c r="E487" s="5" t="s">
        <v>809</v>
      </c>
      <c r="F487" s="5" t="s">
        <v>540</v>
      </c>
      <c r="G487" s="9"/>
      <c r="H487" s="2">
        <v>854543</v>
      </c>
      <c r="I487" s="2"/>
      <c r="J487" s="10" t="str">
        <f t="shared" si="72"/>
        <v>OPAC</v>
      </c>
    </row>
    <row r="488" spans="1:10">
      <c r="A488" s="3">
        <v>472</v>
      </c>
      <c r="B488" s="6" t="s">
        <v>2</v>
      </c>
      <c r="C488" s="7" t="s">
        <v>805</v>
      </c>
      <c r="D488" s="6" t="s">
        <v>769</v>
      </c>
      <c r="E488" s="5" t="s">
        <v>810</v>
      </c>
      <c r="F488" s="5" t="s">
        <v>811</v>
      </c>
      <c r="G488" s="9"/>
      <c r="H488" s="2">
        <v>250724</v>
      </c>
      <c r="I488" s="2"/>
      <c r="J488" s="10" t="str">
        <f t="shared" si="72"/>
        <v>OPAC</v>
      </c>
    </row>
    <row r="489" spans="1:10" ht="27">
      <c r="A489" s="3">
        <v>473</v>
      </c>
      <c r="B489" s="6" t="s">
        <v>2</v>
      </c>
      <c r="C489" s="7" t="s">
        <v>805</v>
      </c>
      <c r="D489" s="6" t="s">
        <v>769</v>
      </c>
      <c r="E489" s="8" t="s">
        <v>812</v>
      </c>
      <c r="F489" s="5" t="s">
        <v>540</v>
      </c>
      <c r="G489" s="9"/>
      <c r="H489" s="2">
        <v>768522</v>
      </c>
      <c r="I489" s="2"/>
      <c r="J489" s="10" t="str">
        <f t="shared" si="72"/>
        <v>OPAC</v>
      </c>
    </row>
    <row r="490" spans="1:10">
      <c r="A490" s="3">
        <v>474</v>
      </c>
      <c r="B490" s="6" t="s">
        <v>2</v>
      </c>
      <c r="C490" s="7" t="s">
        <v>813</v>
      </c>
      <c r="D490" s="6" t="s">
        <v>789</v>
      </c>
      <c r="E490" s="5" t="s">
        <v>814</v>
      </c>
      <c r="F490" s="5" t="s">
        <v>540</v>
      </c>
      <c r="G490" s="9"/>
      <c r="H490" s="2">
        <v>854543</v>
      </c>
      <c r="I490" s="2"/>
      <c r="J490" s="10" t="str">
        <f t="shared" si="72"/>
        <v>OPAC</v>
      </c>
    </row>
    <row r="491" spans="1:10">
      <c r="A491" s="3">
        <v>475</v>
      </c>
      <c r="B491" s="6" t="s">
        <v>2</v>
      </c>
      <c r="C491" s="7" t="s">
        <v>813</v>
      </c>
      <c r="D491" s="6" t="s">
        <v>789</v>
      </c>
      <c r="E491" s="8" t="s">
        <v>815</v>
      </c>
      <c r="F491" s="5" t="s">
        <v>553</v>
      </c>
      <c r="G491" s="9"/>
      <c r="H491" s="2"/>
      <c r="I491" s="2"/>
    </row>
    <row r="492" spans="1:10" ht="27">
      <c r="A492" s="3">
        <v>476</v>
      </c>
      <c r="B492" s="6" t="s">
        <v>2</v>
      </c>
      <c r="C492" s="7" t="s">
        <v>813</v>
      </c>
      <c r="D492" s="6" t="s">
        <v>789</v>
      </c>
      <c r="E492" s="8" t="s">
        <v>816</v>
      </c>
      <c r="F492" s="5" t="s">
        <v>553</v>
      </c>
      <c r="G492" s="9"/>
      <c r="H492" s="2"/>
      <c r="I492" s="2"/>
    </row>
    <row r="493" spans="1:10">
      <c r="A493" s="3">
        <v>477</v>
      </c>
      <c r="B493" s="6" t="s">
        <v>2</v>
      </c>
      <c r="C493" s="7" t="s">
        <v>813</v>
      </c>
      <c r="D493" s="6" t="s">
        <v>789</v>
      </c>
      <c r="E493" s="5" t="s">
        <v>817</v>
      </c>
      <c r="F493" s="5" t="s">
        <v>540</v>
      </c>
      <c r="G493" s="9"/>
      <c r="H493" s="2">
        <v>760802</v>
      </c>
      <c r="I493" s="2"/>
      <c r="J493" s="10" t="str">
        <f>HYPERLINK("http://klibs1.kj.yamagata-u.ac.jp/mylimedio/search/search.do?keyword=%23ID%3D"&amp;H493,"OPAC")</f>
        <v>OPAC</v>
      </c>
    </row>
    <row r="494" spans="1:10">
      <c r="A494" s="3">
        <v>478</v>
      </c>
      <c r="B494" s="6" t="s">
        <v>2</v>
      </c>
      <c r="C494" s="7" t="s">
        <v>813</v>
      </c>
      <c r="D494" s="6" t="s">
        <v>789</v>
      </c>
      <c r="E494" s="8" t="s">
        <v>818</v>
      </c>
      <c r="F494" s="5" t="s">
        <v>540</v>
      </c>
      <c r="G494" s="9"/>
      <c r="H494" s="2">
        <v>78566</v>
      </c>
      <c r="I494" s="2"/>
      <c r="J494" s="10" t="str">
        <f>HYPERLINK("http://klibs1.kj.yamagata-u.ac.jp/mylimedio/search/search.do?keyword=%23ID%3D"&amp;H494,"OPAC")</f>
        <v>OPAC</v>
      </c>
    </row>
    <row r="495" spans="1:10">
      <c r="A495" s="3">
        <v>479</v>
      </c>
      <c r="B495" s="6" t="s">
        <v>2</v>
      </c>
      <c r="C495" s="7" t="s">
        <v>813</v>
      </c>
      <c r="D495" s="6" t="s">
        <v>789</v>
      </c>
      <c r="E495" s="8" t="s">
        <v>819</v>
      </c>
      <c r="F495" s="5" t="s">
        <v>540</v>
      </c>
      <c r="G495" s="9"/>
      <c r="H495" s="2">
        <v>789182</v>
      </c>
      <c r="I495" s="2"/>
      <c r="J495" s="10" t="str">
        <f>HYPERLINK("http://klibs1.kj.yamagata-u.ac.jp/mylimedio/search/search.do?keyword=%23ID%3D"&amp;H495,"OPAC")</f>
        <v>OPAC</v>
      </c>
    </row>
    <row r="496" spans="1:10">
      <c r="A496" s="3">
        <v>480</v>
      </c>
      <c r="B496" s="6" t="s">
        <v>2</v>
      </c>
      <c r="C496" s="7" t="s">
        <v>813</v>
      </c>
      <c r="D496" s="6" t="s">
        <v>789</v>
      </c>
      <c r="E496" s="8" t="s">
        <v>820</v>
      </c>
      <c r="F496" s="5" t="s">
        <v>752</v>
      </c>
      <c r="G496" s="9"/>
      <c r="H496" s="2">
        <v>768522</v>
      </c>
      <c r="I496" s="2"/>
      <c r="J496" s="10" t="str">
        <f>HYPERLINK("http://klibs1.kj.yamagata-u.ac.jp/mylimedio/search/search.do?keyword=%23ID%3D"&amp;H496,"OPAC")</f>
        <v>OPAC</v>
      </c>
    </row>
    <row r="497" spans="1:10" ht="27">
      <c r="A497" s="3">
        <v>481</v>
      </c>
      <c r="B497" s="6" t="s">
        <v>2</v>
      </c>
      <c r="C497" s="7" t="s">
        <v>813</v>
      </c>
      <c r="D497" s="6" t="s">
        <v>789</v>
      </c>
      <c r="E497" s="5" t="s">
        <v>821</v>
      </c>
      <c r="F497" s="5" t="s">
        <v>540</v>
      </c>
      <c r="G497" s="2"/>
      <c r="H497" s="2">
        <v>754666</v>
      </c>
      <c r="I497" s="2"/>
      <c r="J497" s="10" t="str">
        <f>HYPERLINK("http://klibs1.kj.yamagata-u.ac.jp/mylimedio/search/search.do?keyword=%23ID%3D"&amp;H497,"OPAC")</f>
        <v>OPAC</v>
      </c>
    </row>
    <row r="498" spans="1:10" ht="27">
      <c r="A498" s="3">
        <v>482</v>
      </c>
      <c r="B498" s="6" t="s">
        <v>2</v>
      </c>
      <c r="C498" s="7" t="s">
        <v>822</v>
      </c>
      <c r="D498" s="6" t="s">
        <v>764</v>
      </c>
      <c r="E498" s="5" t="s">
        <v>823</v>
      </c>
      <c r="F498" s="1" t="s">
        <v>553</v>
      </c>
      <c r="G498" s="2"/>
      <c r="H498" s="2"/>
      <c r="I498" s="2"/>
    </row>
    <row r="499" spans="1:10" ht="27">
      <c r="A499" s="3">
        <v>483</v>
      </c>
      <c r="B499" s="6" t="s">
        <v>2</v>
      </c>
      <c r="C499" s="7" t="s">
        <v>822</v>
      </c>
      <c r="D499" s="6" t="s">
        <v>764</v>
      </c>
      <c r="E499" s="8" t="s">
        <v>824</v>
      </c>
      <c r="F499" s="5" t="s">
        <v>540</v>
      </c>
      <c r="G499" s="2"/>
      <c r="H499" s="2">
        <v>754666</v>
      </c>
      <c r="I499" s="2"/>
      <c r="J499" s="10" t="str">
        <f t="shared" ref="J499:J506" si="73">HYPERLINK("http://klibs1.kj.yamagata-u.ac.jp/mylimedio/search/search.do?keyword=%23ID%3D"&amp;H499,"OPAC")</f>
        <v>OPAC</v>
      </c>
    </row>
    <row r="500" spans="1:10">
      <c r="A500" s="3">
        <v>484</v>
      </c>
      <c r="B500" s="6" t="s">
        <v>2</v>
      </c>
      <c r="C500" s="7" t="s">
        <v>825</v>
      </c>
      <c r="D500" s="6" t="s">
        <v>789</v>
      </c>
      <c r="E500" s="5" t="s">
        <v>826</v>
      </c>
      <c r="F500" s="5" t="s">
        <v>776</v>
      </c>
      <c r="G500" s="2"/>
      <c r="H500" s="2">
        <v>795359</v>
      </c>
      <c r="I500" s="2"/>
      <c r="J500" s="10" t="str">
        <f t="shared" si="73"/>
        <v>OPAC</v>
      </c>
    </row>
    <row r="501" spans="1:10">
      <c r="A501" s="3">
        <v>485</v>
      </c>
      <c r="B501" s="6" t="s">
        <v>2</v>
      </c>
      <c r="C501" s="7" t="s">
        <v>825</v>
      </c>
      <c r="D501" s="6" t="s">
        <v>789</v>
      </c>
      <c r="E501" s="5" t="s">
        <v>827</v>
      </c>
      <c r="F501" s="5" t="s">
        <v>620</v>
      </c>
      <c r="G501" s="9"/>
      <c r="H501" s="2">
        <v>251536</v>
      </c>
      <c r="I501" s="2"/>
      <c r="J501" s="10" t="str">
        <f t="shared" si="73"/>
        <v>OPAC</v>
      </c>
    </row>
    <row r="502" spans="1:10">
      <c r="A502" s="3">
        <v>486</v>
      </c>
      <c r="B502" s="6" t="s">
        <v>2</v>
      </c>
      <c r="C502" s="7" t="s">
        <v>825</v>
      </c>
      <c r="D502" s="6" t="s">
        <v>789</v>
      </c>
      <c r="E502" s="5" t="s">
        <v>828</v>
      </c>
      <c r="F502" s="1" t="s">
        <v>620</v>
      </c>
      <c r="G502" s="9"/>
      <c r="H502" s="2">
        <v>251529</v>
      </c>
      <c r="I502" s="2"/>
      <c r="J502" s="10" t="str">
        <f t="shared" si="73"/>
        <v>OPAC</v>
      </c>
    </row>
    <row r="503" spans="1:10" ht="27">
      <c r="A503" s="3">
        <v>487</v>
      </c>
      <c r="B503" s="6" t="s">
        <v>2</v>
      </c>
      <c r="C503" s="7" t="s">
        <v>825</v>
      </c>
      <c r="D503" s="6" t="s">
        <v>789</v>
      </c>
      <c r="E503" s="5" t="s">
        <v>829</v>
      </c>
      <c r="F503" s="5" t="s">
        <v>620</v>
      </c>
      <c r="G503" s="9"/>
      <c r="H503" s="2">
        <v>538372</v>
      </c>
      <c r="I503" s="2"/>
      <c r="J503" s="10" t="str">
        <f t="shared" si="73"/>
        <v>OPAC</v>
      </c>
    </row>
    <row r="504" spans="1:10">
      <c r="A504" s="3">
        <v>488</v>
      </c>
      <c r="B504" s="6" t="s">
        <v>2</v>
      </c>
      <c r="C504" s="7" t="s">
        <v>825</v>
      </c>
      <c r="D504" s="6" t="s">
        <v>789</v>
      </c>
      <c r="E504" s="5" t="s">
        <v>780</v>
      </c>
      <c r="F504" s="5" t="s">
        <v>781</v>
      </c>
      <c r="G504" s="9"/>
      <c r="H504" s="2">
        <v>250724</v>
      </c>
      <c r="I504" s="2"/>
      <c r="J504" s="10" t="str">
        <f t="shared" si="73"/>
        <v>OPAC</v>
      </c>
    </row>
    <row r="505" spans="1:10">
      <c r="A505" s="3">
        <v>489</v>
      </c>
      <c r="B505" s="6" t="s">
        <v>2</v>
      </c>
      <c r="C505" s="7" t="s">
        <v>825</v>
      </c>
      <c r="D505" s="6" t="s">
        <v>789</v>
      </c>
      <c r="E505" s="5" t="s">
        <v>830</v>
      </c>
      <c r="F505" s="5" t="s">
        <v>776</v>
      </c>
      <c r="G505" s="9"/>
      <c r="H505" s="2">
        <v>738714</v>
      </c>
      <c r="I505" s="2"/>
      <c r="J505" s="10" t="str">
        <f t="shared" si="73"/>
        <v>OPAC</v>
      </c>
    </row>
    <row r="506" spans="1:10" ht="27">
      <c r="A506" s="3">
        <v>490</v>
      </c>
      <c r="B506" s="6" t="s">
        <v>2</v>
      </c>
      <c r="C506" s="7" t="s">
        <v>825</v>
      </c>
      <c r="D506" s="6" t="s">
        <v>789</v>
      </c>
      <c r="E506" s="5" t="s">
        <v>831</v>
      </c>
      <c r="F506" s="5" t="s">
        <v>620</v>
      </c>
      <c r="G506" s="9"/>
      <c r="H506" s="2">
        <v>745731</v>
      </c>
      <c r="I506" s="2"/>
      <c r="J506" s="10" t="str">
        <f t="shared" si="73"/>
        <v>OPAC</v>
      </c>
    </row>
    <row r="507" spans="1:10" ht="27">
      <c r="A507" s="3">
        <v>491</v>
      </c>
      <c r="B507" s="6" t="s">
        <v>2</v>
      </c>
      <c r="C507" s="7" t="s">
        <v>825</v>
      </c>
      <c r="D507" s="6" t="s">
        <v>789</v>
      </c>
      <c r="E507" s="5" t="s">
        <v>832</v>
      </c>
      <c r="F507" s="5" t="s">
        <v>833</v>
      </c>
      <c r="G507" s="9"/>
      <c r="H507" s="2" t="s">
        <v>834</v>
      </c>
      <c r="I507" s="2"/>
      <c r="J507" s="20" t="str">
        <f>HYPERLINK(H507,"OPAC")</f>
        <v>OPAC</v>
      </c>
    </row>
    <row r="508" spans="1:10">
      <c r="A508" s="3">
        <v>492</v>
      </c>
      <c r="B508" s="6" t="s">
        <v>2</v>
      </c>
      <c r="C508" s="7" t="s">
        <v>825</v>
      </c>
      <c r="D508" s="6" t="s">
        <v>789</v>
      </c>
      <c r="E508" s="5" t="s">
        <v>835</v>
      </c>
      <c r="F508" s="5" t="s">
        <v>836</v>
      </c>
      <c r="G508" s="9"/>
      <c r="H508" s="2" t="s">
        <v>837</v>
      </c>
      <c r="I508" s="2"/>
      <c r="J508" s="20" t="str">
        <f>HYPERLINK(H508,"OPAC")</f>
        <v>OPAC</v>
      </c>
    </row>
    <row r="509" spans="1:10" ht="27">
      <c r="A509" s="3">
        <v>493</v>
      </c>
      <c r="B509" s="6" t="s">
        <v>2</v>
      </c>
      <c r="C509" s="7" t="s">
        <v>838</v>
      </c>
      <c r="D509" s="6" t="s">
        <v>839</v>
      </c>
      <c r="E509" s="8" t="s">
        <v>840</v>
      </c>
      <c r="F509" s="5" t="s">
        <v>530</v>
      </c>
      <c r="G509" s="2"/>
      <c r="H509" s="2">
        <v>249515</v>
      </c>
      <c r="I509" s="2"/>
      <c r="J509" s="10" t="str">
        <f>HYPERLINK("http://klibs1.kj.yamagata-u.ac.jp/mylimedio/search/search.do?keyword=%23ID%3D"&amp;H509,"OPAC")</f>
        <v>OPAC</v>
      </c>
    </row>
    <row r="510" spans="1:10" ht="27">
      <c r="A510" s="3">
        <v>494</v>
      </c>
      <c r="B510" s="6" t="s">
        <v>2</v>
      </c>
      <c r="C510" s="7" t="s">
        <v>838</v>
      </c>
      <c r="D510" s="6" t="s">
        <v>839</v>
      </c>
      <c r="E510" s="5" t="s">
        <v>841</v>
      </c>
      <c r="F510" s="5" t="s">
        <v>842</v>
      </c>
      <c r="G510" s="2"/>
      <c r="H510" s="2"/>
      <c r="I510" s="2"/>
    </row>
    <row r="511" spans="1:10" ht="27">
      <c r="A511" s="3">
        <v>496</v>
      </c>
      <c r="B511" s="6" t="s">
        <v>2</v>
      </c>
      <c r="C511" s="7" t="s">
        <v>838</v>
      </c>
      <c r="D511" s="6" t="s">
        <v>839</v>
      </c>
      <c r="E511" s="8" t="s">
        <v>843</v>
      </c>
      <c r="F511" s="5" t="s">
        <v>844</v>
      </c>
      <c r="G511" s="2"/>
      <c r="H511" s="2">
        <v>751786</v>
      </c>
      <c r="I511" s="2"/>
      <c r="J511" s="10" t="str">
        <f>HYPERLINK("http://klibs1.kj.yamagata-u.ac.jp/mylimedio/search/search.do?keyword=%23ID%3D"&amp;H511,"OPAC")</f>
        <v>OPAC</v>
      </c>
    </row>
    <row r="512" spans="1:10" ht="40.5">
      <c r="A512" s="3">
        <v>497</v>
      </c>
      <c r="B512" s="6" t="s">
        <v>2</v>
      </c>
      <c r="C512" s="7" t="s">
        <v>838</v>
      </c>
      <c r="D512" s="6" t="s">
        <v>839</v>
      </c>
      <c r="E512" s="8" t="s">
        <v>845</v>
      </c>
      <c r="F512" s="5" t="s">
        <v>530</v>
      </c>
      <c r="G512" s="2"/>
      <c r="H512" s="2">
        <v>749988</v>
      </c>
      <c r="I512" s="2"/>
      <c r="J512" s="10" t="str">
        <f>HYPERLINK("http://klibs1.kj.yamagata-u.ac.jp/mylimedio/search/search.do?keyword=%23ID%3D"&amp;H512,"OPAC")</f>
        <v>OPAC</v>
      </c>
    </row>
    <row r="513" spans="1:10" ht="27">
      <c r="A513" s="3">
        <v>498</v>
      </c>
      <c r="B513" s="6" t="s">
        <v>2</v>
      </c>
      <c r="C513" s="7" t="s">
        <v>846</v>
      </c>
      <c r="D513" s="6" t="s">
        <v>847</v>
      </c>
      <c r="E513" s="8" t="s">
        <v>848</v>
      </c>
      <c r="F513" s="1" t="s">
        <v>849</v>
      </c>
      <c r="G513" s="2"/>
      <c r="H513" s="2"/>
      <c r="I513" s="2"/>
      <c r="J513" s="20"/>
    </row>
    <row r="514" spans="1:10">
      <c r="A514" s="3">
        <v>499</v>
      </c>
      <c r="B514" s="6" t="s">
        <v>2</v>
      </c>
      <c r="C514" s="7" t="s">
        <v>850</v>
      </c>
      <c r="D514" s="6" t="s">
        <v>789</v>
      </c>
      <c r="E514" s="8" t="s">
        <v>851</v>
      </c>
      <c r="F514" s="5" t="s">
        <v>852</v>
      </c>
      <c r="G514" s="2"/>
      <c r="H514" s="2">
        <v>482382</v>
      </c>
      <c r="I514" s="2"/>
      <c r="J514" s="10" t="str">
        <f t="shared" ref="J514:J520" si="74">HYPERLINK("http://klibs1.kj.yamagata-u.ac.jp/mylimedio/search/search.do?keyword=%23ID%3D"&amp;H514,"OPAC")</f>
        <v>OPAC</v>
      </c>
    </row>
    <row r="515" spans="1:10">
      <c r="A515" s="3">
        <v>501</v>
      </c>
      <c r="B515" s="6" t="s">
        <v>2</v>
      </c>
      <c r="C515" s="7" t="s">
        <v>850</v>
      </c>
      <c r="D515" s="6" t="s">
        <v>789</v>
      </c>
      <c r="E515" s="8" t="s">
        <v>853</v>
      </c>
      <c r="F515" s="5" t="s">
        <v>854</v>
      </c>
      <c r="G515" s="2"/>
      <c r="H515" s="2">
        <v>764753</v>
      </c>
      <c r="I515" s="2"/>
      <c r="J515" s="10" t="str">
        <f t="shared" si="74"/>
        <v>OPAC</v>
      </c>
    </row>
    <row r="516" spans="1:10">
      <c r="A516" s="3">
        <v>510</v>
      </c>
      <c r="B516" s="6" t="s">
        <v>2</v>
      </c>
      <c r="C516" s="7" t="s">
        <v>850</v>
      </c>
      <c r="D516" s="6" t="s">
        <v>789</v>
      </c>
      <c r="E516" s="8" t="s">
        <v>855</v>
      </c>
      <c r="F516" s="1" t="s">
        <v>776</v>
      </c>
      <c r="G516" s="2"/>
      <c r="H516" s="2">
        <v>482643</v>
      </c>
      <c r="I516" s="2"/>
      <c r="J516" s="10" t="str">
        <f t="shared" si="74"/>
        <v>OPAC</v>
      </c>
    </row>
    <row r="517" spans="1:10" ht="27">
      <c r="A517" s="3">
        <v>512</v>
      </c>
      <c r="B517" s="6" t="s">
        <v>2</v>
      </c>
      <c r="C517" s="7" t="s">
        <v>856</v>
      </c>
      <c r="D517" s="6" t="s">
        <v>789</v>
      </c>
      <c r="E517" s="8" t="s">
        <v>857</v>
      </c>
      <c r="F517" s="1" t="s">
        <v>854</v>
      </c>
      <c r="G517" s="2"/>
      <c r="H517" s="2">
        <v>779582</v>
      </c>
      <c r="I517" s="2"/>
      <c r="J517" s="10" t="str">
        <f t="shared" si="74"/>
        <v>OPAC</v>
      </c>
    </row>
    <row r="518" spans="1:10" ht="27">
      <c r="A518" s="3">
        <v>513</v>
      </c>
      <c r="B518" s="6" t="s">
        <v>2</v>
      </c>
      <c r="C518" s="7" t="s">
        <v>856</v>
      </c>
      <c r="D518" s="6" t="s">
        <v>789</v>
      </c>
      <c r="E518" s="5" t="s">
        <v>858</v>
      </c>
      <c r="F518" s="1" t="s">
        <v>776</v>
      </c>
      <c r="G518" s="2"/>
      <c r="H518" s="2">
        <v>779581</v>
      </c>
      <c r="I518" s="2"/>
      <c r="J518" s="10" t="str">
        <f t="shared" si="74"/>
        <v>OPAC</v>
      </c>
    </row>
    <row r="519" spans="1:10">
      <c r="A519" s="3">
        <v>514</v>
      </c>
      <c r="B519" s="6" t="s">
        <v>2</v>
      </c>
      <c r="C519" s="7" t="s">
        <v>856</v>
      </c>
      <c r="D519" s="6" t="s">
        <v>789</v>
      </c>
      <c r="E519" s="8" t="s">
        <v>859</v>
      </c>
      <c r="F519" s="1" t="s">
        <v>860</v>
      </c>
      <c r="G519" s="2"/>
      <c r="H519" s="2">
        <v>482643</v>
      </c>
      <c r="I519" s="2"/>
      <c r="J519" s="10" t="str">
        <f t="shared" si="74"/>
        <v>OPAC</v>
      </c>
    </row>
    <row r="520" spans="1:10">
      <c r="A520" s="3">
        <v>515</v>
      </c>
      <c r="B520" s="6" t="s">
        <v>2</v>
      </c>
      <c r="C520" s="7" t="s">
        <v>856</v>
      </c>
      <c r="D520" s="6" t="s">
        <v>789</v>
      </c>
      <c r="E520" s="8" t="s">
        <v>861</v>
      </c>
      <c r="F520" s="1" t="s">
        <v>776</v>
      </c>
      <c r="G520" s="2"/>
      <c r="H520" s="2">
        <v>482643</v>
      </c>
      <c r="I520" s="2"/>
      <c r="J520" s="10" t="str">
        <f t="shared" si="74"/>
        <v>OPAC</v>
      </c>
    </row>
    <row r="521" spans="1:10">
      <c r="A521" s="3">
        <v>516</v>
      </c>
      <c r="B521" s="6" t="s">
        <v>2</v>
      </c>
      <c r="C521" s="7" t="s">
        <v>856</v>
      </c>
      <c r="D521" s="6" t="s">
        <v>789</v>
      </c>
      <c r="E521" s="8" t="s">
        <v>862</v>
      </c>
      <c r="F521" s="5" t="s">
        <v>536</v>
      </c>
      <c r="G521" s="2"/>
      <c r="H521" s="2"/>
      <c r="I521" s="2"/>
    </row>
    <row r="522" spans="1:10" ht="27">
      <c r="A522" s="3">
        <v>517</v>
      </c>
      <c r="B522" s="6" t="s">
        <v>2</v>
      </c>
      <c r="C522" s="7" t="s">
        <v>863</v>
      </c>
      <c r="D522" s="6" t="s">
        <v>769</v>
      </c>
      <c r="E522" s="8" t="s">
        <v>864</v>
      </c>
      <c r="F522" s="1" t="s">
        <v>530</v>
      </c>
      <c r="G522" s="2"/>
      <c r="H522" s="2">
        <v>779582</v>
      </c>
      <c r="I522" s="2"/>
      <c r="J522" s="10" t="str">
        <f>HYPERLINK("http://klibs1.kj.yamagata-u.ac.jp/mylimedio/search/search.do?keyword=%23ID%3D"&amp;H522,"OPAC")</f>
        <v>OPAC</v>
      </c>
    </row>
    <row r="523" spans="1:10">
      <c r="A523" s="3">
        <v>518</v>
      </c>
      <c r="B523" s="6" t="s">
        <v>2</v>
      </c>
      <c r="C523" s="7" t="s">
        <v>863</v>
      </c>
      <c r="D523" s="6" t="s">
        <v>769</v>
      </c>
      <c r="E523" s="5" t="s">
        <v>865</v>
      </c>
      <c r="F523" s="5" t="s">
        <v>776</v>
      </c>
      <c r="G523" s="2"/>
      <c r="H523" s="2">
        <v>193881</v>
      </c>
      <c r="I523" s="2"/>
      <c r="J523" s="10" t="str">
        <f>HYPERLINK("http://klibs1.kj.yamagata-u.ac.jp/mylimedio/search/search.do?keyword=%23ID%3D"&amp;H523,"OPAC")</f>
        <v>OPAC</v>
      </c>
    </row>
    <row r="524" spans="1:10">
      <c r="A524" s="3">
        <v>519</v>
      </c>
      <c r="B524" s="6" t="s">
        <v>2</v>
      </c>
      <c r="C524" s="7" t="s">
        <v>863</v>
      </c>
      <c r="D524" s="6" t="s">
        <v>769</v>
      </c>
      <c r="E524" s="8" t="s">
        <v>866</v>
      </c>
      <c r="F524" s="5" t="s">
        <v>536</v>
      </c>
      <c r="G524" s="2"/>
      <c r="H524" s="2"/>
      <c r="I524" s="2"/>
    </row>
    <row r="525" spans="1:10" ht="27">
      <c r="A525" s="3">
        <v>520</v>
      </c>
      <c r="B525" s="6" t="s">
        <v>2</v>
      </c>
      <c r="C525" s="7" t="s">
        <v>863</v>
      </c>
      <c r="D525" s="6" t="s">
        <v>769</v>
      </c>
      <c r="E525" s="8" t="s">
        <v>867</v>
      </c>
      <c r="F525" s="5" t="s">
        <v>536</v>
      </c>
      <c r="G525" s="2"/>
      <c r="H525" s="2"/>
      <c r="I525" s="2"/>
    </row>
    <row r="526" spans="1:10">
      <c r="A526" s="3">
        <v>521</v>
      </c>
      <c r="B526" s="6" t="s">
        <v>2</v>
      </c>
      <c r="C526" s="7" t="s">
        <v>863</v>
      </c>
      <c r="D526" s="6" t="s">
        <v>769</v>
      </c>
      <c r="E526" s="8" t="s">
        <v>868</v>
      </c>
      <c r="F526" s="5" t="s">
        <v>536</v>
      </c>
      <c r="G526" s="2"/>
      <c r="H526" s="2"/>
      <c r="I526" s="2"/>
    </row>
    <row r="527" spans="1:10" ht="27">
      <c r="A527" s="3">
        <v>522</v>
      </c>
      <c r="B527" s="6" t="s">
        <v>2</v>
      </c>
      <c r="C527" s="7" t="s">
        <v>869</v>
      </c>
      <c r="D527" s="6" t="s">
        <v>870</v>
      </c>
      <c r="E527" s="8" t="s">
        <v>871</v>
      </c>
      <c r="F527" s="1" t="s">
        <v>530</v>
      </c>
      <c r="G527" s="2"/>
      <c r="H527" s="2">
        <v>231462</v>
      </c>
      <c r="I527" s="2"/>
      <c r="J527" s="10" t="str">
        <f>HYPERLINK("http://klibs1.kj.yamagata-u.ac.jp/mylimedio/search/search.do?keyword=%23ID%3D"&amp;H527,"OPAC")</f>
        <v>OPAC</v>
      </c>
    </row>
    <row r="528" spans="1:10" ht="40.5">
      <c r="A528" s="3">
        <v>523</v>
      </c>
      <c r="B528" s="6" t="s">
        <v>2</v>
      </c>
      <c r="C528" s="7" t="s">
        <v>869</v>
      </c>
      <c r="D528" s="6" t="s">
        <v>870</v>
      </c>
      <c r="E528" s="8" t="s">
        <v>872</v>
      </c>
      <c r="F528" s="1" t="s">
        <v>776</v>
      </c>
      <c r="G528" s="2"/>
      <c r="H528" s="2">
        <v>834687</v>
      </c>
      <c r="I528" s="2"/>
      <c r="J528" s="10" t="str">
        <f>HYPERLINK("http://klibs1.kj.yamagata-u.ac.jp/mylimedio/search/search.do?keyword=%23ID%3D"&amp;H528,"OPAC")</f>
        <v>OPAC</v>
      </c>
    </row>
    <row r="529" spans="1:10" ht="27">
      <c r="A529" s="3">
        <v>524</v>
      </c>
      <c r="B529" s="6" t="s">
        <v>2</v>
      </c>
      <c r="C529" s="7" t="s">
        <v>869</v>
      </c>
      <c r="D529" s="6" t="s">
        <v>870</v>
      </c>
      <c r="E529" s="5" t="s">
        <v>873</v>
      </c>
      <c r="F529" s="1" t="s">
        <v>530</v>
      </c>
      <c r="G529" s="2"/>
      <c r="H529" s="2" t="s">
        <v>874</v>
      </c>
      <c r="I529" s="2"/>
      <c r="J529" s="20" t="str">
        <f>HYPERLINK(H529,"OPAC")</f>
        <v>OPAC</v>
      </c>
    </row>
    <row r="530" spans="1:10">
      <c r="A530" s="3">
        <v>525</v>
      </c>
      <c r="B530" s="6" t="s">
        <v>2</v>
      </c>
      <c r="C530" s="7" t="s">
        <v>869</v>
      </c>
      <c r="D530" s="6" t="s">
        <v>870</v>
      </c>
      <c r="E530" s="8" t="s">
        <v>875</v>
      </c>
      <c r="F530" s="1" t="s">
        <v>776</v>
      </c>
      <c r="G530" s="2"/>
      <c r="H530" s="2" t="s">
        <v>876</v>
      </c>
      <c r="I530" s="2"/>
      <c r="J530" s="20" t="str">
        <f>HYPERLINK(H530,"OPAC")</f>
        <v>OPAC</v>
      </c>
    </row>
    <row r="531" spans="1:10" ht="27">
      <c r="A531" s="3">
        <v>526</v>
      </c>
      <c r="B531" s="6" t="s">
        <v>2</v>
      </c>
      <c r="C531" s="7" t="s">
        <v>869</v>
      </c>
      <c r="D531" s="6" t="s">
        <v>870</v>
      </c>
      <c r="E531" s="8" t="s">
        <v>877</v>
      </c>
      <c r="F531" s="1" t="s">
        <v>530</v>
      </c>
      <c r="G531" s="2"/>
      <c r="H531" s="2">
        <v>672879</v>
      </c>
      <c r="I531" s="2"/>
      <c r="J531" s="10" t="str">
        <f>HYPERLINK("http://klibs1.kj.yamagata-u.ac.jp/mylimedio/search/search.do?keyword=%23ID%3D"&amp;H531,"OPAC")</f>
        <v>OPAC</v>
      </c>
    </row>
    <row r="532" spans="1:10" ht="27">
      <c r="A532" s="3">
        <v>527</v>
      </c>
      <c r="B532" s="6" t="s">
        <v>2</v>
      </c>
      <c r="C532" s="7" t="s">
        <v>869</v>
      </c>
      <c r="D532" s="6" t="s">
        <v>870</v>
      </c>
      <c r="E532" s="8" t="s">
        <v>878</v>
      </c>
      <c r="F532" s="1" t="s">
        <v>776</v>
      </c>
      <c r="G532" s="2"/>
      <c r="H532" s="2">
        <v>220952</v>
      </c>
      <c r="I532" s="2"/>
      <c r="J532" s="10" t="str">
        <f>HYPERLINK("http://klibs1.kj.yamagata-u.ac.jp/mylimedio/search/search.do?keyword=%23ID%3D"&amp;H532,"OPAC")</f>
        <v>OPAC</v>
      </c>
    </row>
    <row r="533" spans="1:10" ht="27">
      <c r="A533" s="3">
        <v>528</v>
      </c>
      <c r="B533" s="6" t="s">
        <v>2</v>
      </c>
      <c r="C533" s="7" t="s">
        <v>879</v>
      </c>
      <c r="D533" s="6" t="s">
        <v>870</v>
      </c>
      <c r="E533" s="8" t="s">
        <v>880</v>
      </c>
      <c r="F533" s="1" t="s">
        <v>530</v>
      </c>
      <c r="G533" s="2"/>
      <c r="H533" s="2">
        <v>231462</v>
      </c>
      <c r="I533" s="2"/>
      <c r="J533" s="10" t="str">
        <f>HYPERLINK("http://klibs1.kj.yamagata-u.ac.jp/mylimedio/search/search.do?keyword=%23ID%3D"&amp;H533,"OPAC")</f>
        <v>OPAC</v>
      </c>
    </row>
    <row r="534" spans="1:10" ht="27">
      <c r="A534" s="3">
        <v>529</v>
      </c>
      <c r="B534" s="6" t="s">
        <v>2</v>
      </c>
      <c r="C534" s="7" t="s">
        <v>879</v>
      </c>
      <c r="D534" s="6" t="s">
        <v>870</v>
      </c>
      <c r="E534" s="5" t="s">
        <v>881</v>
      </c>
      <c r="F534" s="1" t="s">
        <v>776</v>
      </c>
      <c r="G534" s="2"/>
      <c r="H534" s="2" t="s">
        <v>882</v>
      </c>
      <c r="I534" s="2"/>
      <c r="J534" s="20" t="str">
        <f>HYPERLINK(H534,"OPAC")</f>
        <v>OPAC</v>
      </c>
    </row>
    <row r="535" spans="1:10">
      <c r="A535" s="3">
        <v>530</v>
      </c>
      <c r="B535" s="6" t="s">
        <v>2</v>
      </c>
      <c r="C535" s="7" t="s">
        <v>879</v>
      </c>
      <c r="D535" s="6" t="s">
        <v>870</v>
      </c>
      <c r="E535" s="8" t="s">
        <v>883</v>
      </c>
      <c r="F535" s="1" t="s">
        <v>860</v>
      </c>
      <c r="G535" s="2"/>
      <c r="H535" s="2" t="s">
        <v>884</v>
      </c>
      <c r="I535" s="2"/>
      <c r="J535" s="20" t="str">
        <f>HYPERLINK(H535,"OPAC")</f>
        <v>OPAC</v>
      </c>
    </row>
    <row r="536" spans="1:10">
      <c r="A536" s="3">
        <v>531</v>
      </c>
      <c r="B536" s="6" t="s">
        <v>2</v>
      </c>
      <c r="C536" s="7" t="s">
        <v>879</v>
      </c>
      <c r="D536" s="6" t="s">
        <v>870</v>
      </c>
      <c r="E536" s="8" t="s">
        <v>885</v>
      </c>
      <c r="F536" s="5" t="s">
        <v>776</v>
      </c>
      <c r="G536" s="2"/>
      <c r="H536" s="2" t="s">
        <v>886</v>
      </c>
      <c r="I536" s="2"/>
      <c r="J536" s="20" t="str">
        <f>HYPERLINK(H536,"OPAC")</f>
        <v>OPAC</v>
      </c>
    </row>
    <row r="537" spans="1:10" ht="40.5">
      <c r="A537" s="3">
        <v>532</v>
      </c>
      <c r="B537" s="6" t="s">
        <v>2</v>
      </c>
      <c r="C537" s="7" t="s">
        <v>879</v>
      </c>
      <c r="D537" s="6" t="s">
        <v>870</v>
      </c>
      <c r="E537" s="8" t="s">
        <v>887</v>
      </c>
      <c r="F537" s="1" t="s">
        <v>530</v>
      </c>
      <c r="G537" s="2"/>
      <c r="H537" s="2">
        <v>834687</v>
      </c>
      <c r="I537" s="2"/>
      <c r="J537" s="10" t="str">
        <f t="shared" ref="J537:J544" si="75">HYPERLINK("http://klibs1.kj.yamagata-u.ac.jp/mylimedio/search/search.do?keyword=%23ID%3D"&amp;H537,"OPAC")</f>
        <v>OPAC</v>
      </c>
    </row>
    <row r="538" spans="1:10" ht="27">
      <c r="A538" s="3">
        <v>533</v>
      </c>
      <c r="B538" s="6" t="s">
        <v>2</v>
      </c>
      <c r="C538" s="7" t="s">
        <v>879</v>
      </c>
      <c r="D538" s="6" t="s">
        <v>870</v>
      </c>
      <c r="E538" s="8" t="s">
        <v>888</v>
      </c>
      <c r="F538" s="1" t="s">
        <v>776</v>
      </c>
      <c r="G538" s="2"/>
      <c r="H538" s="2">
        <v>672879</v>
      </c>
      <c r="I538" s="2"/>
      <c r="J538" s="10" t="str">
        <f t="shared" si="75"/>
        <v>OPAC</v>
      </c>
    </row>
    <row r="539" spans="1:10" ht="27">
      <c r="A539" s="3">
        <v>534</v>
      </c>
      <c r="B539" s="6" t="s">
        <v>2</v>
      </c>
      <c r="C539" s="7" t="s">
        <v>879</v>
      </c>
      <c r="D539" s="6" t="s">
        <v>870</v>
      </c>
      <c r="E539" s="8" t="s">
        <v>889</v>
      </c>
      <c r="F539" s="1" t="s">
        <v>890</v>
      </c>
      <c r="G539" s="2"/>
      <c r="H539" s="2">
        <v>220952</v>
      </c>
      <c r="I539" s="2"/>
      <c r="J539" s="10" t="str">
        <f t="shared" si="75"/>
        <v>OPAC</v>
      </c>
    </row>
    <row r="540" spans="1:10" ht="40.5">
      <c r="A540" s="3">
        <v>535</v>
      </c>
      <c r="B540" s="6" t="s">
        <v>2</v>
      </c>
      <c r="C540" s="7" t="s">
        <v>891</v>
      </c>
      <c r="D540" s="6" t="s">
        <v>892</v>
      </c>
      <c r="E540" s="8" t="s">
        <v>893</v>
      </c>
      <c r="F540" s="1" t="s">
        <v>530</v>
      </c>
      <c r="G540" s="2"/>
      <c r="H540" s="2">
        <v>854800</v>
      </c>
      <c r="I540" s="2"/>
      <c r="J540" s="10" t="str">
        <f t="shared" si="75"/>
        <v>OPAC</v>
      </c>
    </row>
    <row r="541" spans="1:10" ht="27">
      <c r="A541" s="3">
        <v>536</v>
      </c>
      <c r="B541" s="6" t="s">
        <v>2</v>
      </c>
      <c r="C541" s="7" t="s">
        <v>891</v>
      </c>
      <c r="D541" s="6" t="s">
        <v>892</v>
      </c>
      <c r="E541" s="5" t="s">
        <v>894</v>
      </c>
      <c r="F541" s="1" t="s">
        <v>895</v>
      </c>
      <c r="G541" s="2"/>
      <c r="H541" s="2">
        <v>795360</v>
      </c>
      <c r="I541" s="2"/>
      <c r="J541" s="10" t="str">
        <f t="shared" si="75"/>
        <v>OPAC</v>
      </c>
    </row>
    <row r="542" spans="1:10" ht="27">
      <c r="A542" s="3">
        <v>537</v>
      </c>
      <c r="B542" s="6" t="s">
        <v>2</v>
      </c>
      <c r="C542" s="7" t="s">
        <v>891</v>
      </c>
      <c r="D542" s="6" t="s">
        <v>892</v>
      </c>
      <c r="E542" s="8" t="s">
        <v>896</v>
      </c>
      <c r="F542" s="1" t="s">
        <v>890</v>
      </c>
      <c r="G542" s="2"/>
      <c r="H542" s="2">
        <v>795225</v>
      </c>
      <c r="I542" s="2"/>
      <c r="J542" s="10" t="str">
        <f t="shared" si="75"/>
        <v>OPAC</v>
      </c>
    </row>
    <row r="543" spans="1:10" ht="40.5">
      <c r="A543" s="3">
        <v>538</v>
      </c>
      <c r="B543" s="6" t="s">
        <v>2</v>
      </c>
      <c r="C543" s="7" t="s">
        <v>897</v>
      </c>
      <c r="D543" s="6" t="s">
        <v>898</v>
      </c>
      <c r="E543" s="8" t="s">
        <v>899</v>
      </c>
      <c r="F543" s="1" t="s">
        <v>890</v>
      </c>
      <c r="G543" s="2"/>
      <c r="H543" s="2">
        <v>738720</v>
      </c>
      <c r="I543" s="2"/>
      <c r="J543" s="10" t="str">
        <f t="shared" si="75"/>
        <v>OPAC</v>
      </c>
    </row>
    <row r="544" spans="1:10" ht="40.5">
      <c r="A544" s="3">
        <v>539</v>
      </c>
      <c r="B544" s="6" t="s">
        <v>2</v>
      </c>
      <c r="C544" s="7" t="s">
        <v>897</v>
      </c>
      <c r="D544" s="6" t="s">
        <v>898</v>
      </c>
      <c r="E544" s="8" t="s">
        <v>900</v>
      </c>
      <c r="F544" s="1" t="s">
        <v>530</v>
      </c>
      <c r="G544" s="2"/>
      <c r="H544" s="2">
        <v>547089</v>
      </c>
      <c r="I544" s="2"/>
      <c r="J544" s="10" t="str">
        <f t="shared" si="75"/>
        <v>OPAC</v>
      </c>
    </row>
    <row r="545" spans="1:10" ht="40.5">
      <c r="A545" s="3">
        <v>540</v>
      </c>
      <c r="B545" s="6" t="s">
        <v>2</v>
      </c>
      <c r="C545" s="7" t="s">
        <v>901</v>
      </c>
      <c r="D545" s="6" t="s">
        <v>103</v>
      </c>
      <c r="E545" s="8" t="s">
        <v>902</v>
      </c>
      <c r="F545" s="1"/>
      <c r="G545" s="2" t="s">
        <v>895</v>
      </c>
      <c r="H545" s="2" t="s">
        <v>355</v>
      </c>
      <c r="I545" s="2"/>
      <c r="J545" s="20" t="str">
        <f>HYPERLINK(H545,"本文へのリンク")</f>
        <v>本文へのリンク</v>
      </c>
    </row>
    <row r="546" spans="1:10" ht="40.5">
      <c r="A546" s="3">
        <v>541</v>
      </c>
      <c r="B546" s="6" t="s">
        <v>2</v>
      </c>
      <c r="C546" s="7" t="s">
        <v>901</v>
      </c>
      <c r="D546" s="6" t="s">
        <v>103</v>
      </c>
      <c r="E546" s="5" t="s">
        <v>903</v>
      </c>
      <c r="F546" s="1" t="s">
        <v>890</v>
      </c>
      <c r="G546" s="9"/>
      <c r="H546" s="2">
        <v>834546</v>
      </c>
      <c r="I546" s="2"/>
      <c r="J546" s="10" t="str">
        <f>HYPERLINK("http://klibs1.kj.yamagata-u.ac.jp/mylimedio/search/search.do?keyword=%23ID%3D"&amp;H546,"OPAC")</f>
        <v>OPAC</v>
      </c>
    </row>
    <row r="547" spans="1:10" ht="40.5">
      <c r="A547" s="3">
        <v>542</v>
      </c>
      <c r="B547" s="6" t="s">
        <v>2</v>
      </c>
      <c r="C547" s="7" t="s">
        <v>901</v>
      </c>
      <c r="D547" s="6" t="s">
        <v>103</v>
      </c>
      <c r="E547" s="5" t="s">
        <v>904</v>
      </c>
      <c r="F547" s="5"/>
      <c r="G547" s="2" t="s">
        <v>890</v>
      </c>
      <c r="H547" s="2" t="s">
        <v>355</v>
      </c>
      <c r="I547" s="2"/>
      <c r="J547" s="20" t="str">
        <f>HYPERLINK(H547,"本文へのリンク")</f>
        <v>本文へのリンク</v>
      </c>
    </row>
    <row r="548" spans="1:10" ht="40.5">
      <c r="A548" s="3">
        <v>543</v>
      </c>
      <c r="B548" s="6" t="s">
        <v>2</v>
      </c>
      <c r="C548" s="7" t="s">
        <v>901</v>
      </c>
      <c r="D548" s="6" t="s">
        <v>103</v>
      </c>
      <c r="E548" s="1" t="s">
        <v>905</v>
      </c>
      <c r="F548" s="1" t="s">
        <v>530</v>
      </c>
      <c r="G548" s="9"/>
      <c r="H548" s="2">
        <v>845248</v>
      </c>
      <c r="I548" s="2"/>
      <c r="J548" s="10" t="str">
        <f>HYPERLINK("http://klibs1.kj.yamagata-u.ac.jp/mylimedio/search/search.do?keyword=%23ID%3D"&amp;H548,"OPAC")</f>
        <v>OPAC</v>
      </c>
    </row>
    <row r="549" spans="1:10" ht="27">
      <c r="A549" s="3"/>
      <c r="B549" s="6" t="s">
        <v>2</v>
      </c>
      <c r="C549" s="7" t="s">
        <v>901</v>
      </c>
      <c r="D549" s="6" t="s">
        <v>103</v>
      </c>
      <c r="E549" s="1" t="s">
        <v>906</v>
      </c>
      <c r="F549" s="1" t="s">
        <v>728</v>
      </c>
      <c r="G549" s="9"/>
      <c r="H549" s="2">
        <v>854835</v>
      </c>
      <c r="I549" s="2"/>
      <c r="J549" s="10" t="str">
        <f>HYPERLINK("http://klibs1.kj.yamagata-u.ac.jp/mylimedio/search/search.do?keyword=%23ID%3D"&amp;H549,"OPAC")</f>
        <v>OPAC</v>
      </c>
    </row>
    <row r="550" spans="1:10" ht="40.5">
      <c r="A550" s="3">
        <v>544</v>
      </c>
      <c r="B550" s="6" t="s">
        <v>2</v>
      </c>
      <c r="C550" s="7" t="s">
        <v>907</v>
      </c>
      <c r="D550" s="6" t="s">
        <v>103</v>
      </c>
      <c r="E550" s="8" t="s">
        <v>908</v>
      </c>
      <c r="F550" s="1"/>
      <c r="G550" s="2" t="s">
        <v>890</v>
      </c>
      <c r="H550" s="2" t="s">
        <v>355</v>
      </c>
      <c r="I550" s="2"/>
      <c r="J550" s="20" t="str">
        <f t="shared" ref="J550:J551" si="76">HYPERLINK(H550,"本文へのリンク")</f>
        <v>本文へのリンク</v>
      </c>
    </row>
    <row r="551" spans="1:10" ht="40.5">
      <c r="A551" s="3">
        <v>545</v>
      </c>
      <c r="B551" s="6" t="s">
        <v>2</v>
      </c>
      <c r="C551" s="7" t="s">
        <v>907</v>
      </c>
      <c r="D551" s="6" t="s">
        <v>103</v>
      </c>
      <c r="E551" s="5" t="s">
        <v>909</v>
      </c>
      <c r="F551" s="5"/>
      <c r="G551" s="2" t="s">
        <v>890</v>
      </c>
      <c r="H551" s="2" t="s">
        <v>355</v>
      </c>
      <c r="I551" s="2"/>
      <c r="J551" s="20" t="str">
        <f t="shared" si="76"/>
        <v>本文へのリンク</v>
      </c>
    </row>
    <row r="552" spans="1:10" ht="40.5">
      <c r="A552" s="3">
        <v>546</v>
      </c>
      <c r="B552" s="6" t="s">
        <v>2</v>
      </c>
      <c r="C552" s="7" t="s">
        <v>907</v>
      </c>
      <c r="D552" s="6" t="s">
        <v>103</v>
      </c>
      <c r="E552" s="5" t="s">
        <v>910</v>
      </c>
      <c r="F552" s="1" t="s">
        <v>530</v>
      </c>
      <c r="G552" s="9"/>
      <c r="H552" s="2">
        <v>834546</v>
      </c>
      <c r="I552" s="2"/>
      <c r="J552" s="10" t="str">
        <f>HYPERLINK("http://klibs1.kj.yamagata-u.ac.jp/mylimedio/search/search.do?keyword=%23ID%3D"&amp;H552,"OPAC")</f>
        <v>OPAC</v>
      </c>
    </row>
    <row r="553" spans="1:10" ht="27">
      <c r="A553" s="3">
        <v>547</v>
      </c>
      <c r="B553" s="6" t="s">
        <v>2</v>
      </c>
      <c r="C553" s="7" t="s">
        <v>911</v>
      </c>
      <c r="D553" s="6" t="s">
        <v>847</v>
      </c>
      <c r="E553" s="5" t="s">
        <v>912</v>
      </c>
      <c r="F553" s="1"/>
      <c r="G553" s="2" t="s">
        <v>776</v>
      </c>
      <c r="H553" s="2" t="s">
        <v>355</v>
      </c>
      <c r="I553" s="2"/>
      <c r="J553" s="20" t="str">
        <f t="shared" ref="J553:J556" si="77">HYPERLINK(H553,"本文へのリンク")</f>
        <v>本文へのリンク</v>
      </c>
    </row>
    <row r="554" spans="1:10" ht="27">
      <c r="A554" s="3">
        <v>548</v>
      </c>
      <c r="B554" s="6" t="s">
        <v>2</v>
      </c>
      <c r="C554" s="7" t="s">
        <v>911</v>
      </c>
      <c r="D554" s="6" t="s">
        <v>847</v>
      </c>
      <c r="E554" s="8" t="s">
        <v>913</v>
      </c>
      <c r="F554" s="5"/>
      <c r="G554" s="2" t="s">
        <v>890</v>
      </c>
      <c r="H554" s="2" t="s">
        <v>355</v>
      </c>
      <c r="I554" s="2"/>
      <c r="J554" s="20" t="str">
        <f t="shared" si="77"/>
        <v>本文へのリンク</v>
      </c>
    </row>
    <row r="555" spans="1:10" ht="27">
      <c r="A555" s="3">
        <v>551</v>
      </c>
      <c r="B555" s="6" t="s">
        <v>2</v>
      </c>
      <c r="C555" s="7" t="s">
        <v>914</v>
      </c>
      <c r="D555" s="6" t="s">
        <v>915</v>
      </c>
      <c r="E555" s="5" t="s">
        <v>916</v>
      </c>
      <c r="F555" s="5"/>
      <c r="G555" s="2" t="s">
        <v>890</v>
      </c>
      <c r="H555" s="2" t="s">
        <v>355</v>
      </c>
      <c r="I555" s="2"/>
      <c r="J555" s="20" t="str">
        <f t="shared" si="77"/>
        <v>本文へのリンク</v>
      </c>
    </row>
    <row r="556" spans="1:10" ht="27">
      <c r="A556" s="3">
        <v>552</v>
      </c>
      <c r="B556" s="6" t="s">
        <v>2</v>
      </c>
      <c r="C556" s="7" t="s">
        <v>914</v>
      </c>
      <c r="D556" s="6" t="s">
        <v>915</v>
      </c>
      <c r="E556" s="1" t="s">
        <v>917</v>
      </c>
      <c r="F556" s="5"/>
      <c r="G556" s="2" t="s">
        <v>530</v>
      </c>
      <c r="H556" s="2" t="s">
        <v>355</v>
      </c>
      <c r="I556" s="2"/>
      <c r="J556" s="20" t="str">
        <f t="shared" si="77"/>
        <v>本文へのリンク</v>
      </c>
    </row>
    <row r="557" spans="1:10">
      <c r="A557" s="3">
        <v>553</v>
      </c>
      <c r="B557" s="6" t="s">
        <v>2</v>
      </c>
      <c r="C557" s="7" t="s">
        <v>918</v>
      </c>
      <c r="D557" s="6" t="s">
        <v>919</v>
      </c>
      <c r="E557" s="5" t="s">
        <v>920</v>
      </c>
      <c r="F557" s="1" t="s">
        <v>776</v>
      </c>
      <c r="G557" s="2"/>
      <c r="H557" s="2">
        <v>834544</v>
      </c>
      <c r="I557" s="2"/>
      <c r="J557" s="10" t="str">
        <f>HYPERLINK("http://klibs1.kj.yamagata-u.ac.jp/mylimedio/search/search.do?keyword=%23ID%3D"&amp;H557,"OPAC")</f>
        <v>OPAC</v>
      </c>
    </row>
    <row r="558" spans="1:10">
      <c r="A558" s="3">
        <v>554</v>
      </c>
      <c r="B558" s="6" t="s">
        <v>2</v>
      </c>
      <c r="C558" s="7" t="s">
        <v>918</v>
      </c>
      <c r="D558" s="6" t="s">
        <v>919</v>
      </c>
      <c r="E558" s="1" t="s">
        <v>921</v>
      </c>
      <c r="F558" s="5" t="s">
        <v>922</v>
      </c>
      <c r="G558" s="9"/>
      <c r="H558" s="2"/>
      <c r="I558" s="2"/>
      <c r="J558" s="4"/>
    </row>
    <row r="559" spans="1:10">
      <c r="A559" s="3">
        <v>555</v>
      </c>
      <c r="B559" s="6" t="s">
        <v>2</v>
      </c>
      <c r="C559" s="7" t="s">
        <v>918</v>
      </c>
      <c r="D559" s="6" t="s">
        <v>919</v>
      </c>
      <c r="E559" s="1" t="s">
        <v>923</v>
      </c>
      <c r="F559" s="1" t="s">
        <v>890</v>
      </c>
      <c r="G559" s="9"/>
      <c r="H559" s="2">
        <v>795549</v>
      </c>
      <c r="I559" s="2"/>
      <c r="J559" s="10" t="str">
        <f>HYPERLINK("http://klibs1.kj.yamagata-u.ac.jp/mylimedio/search/search.do?keyword=%23ID%3D"&amp;H559,"OPAC")</f>
        <v>OPAC</v>
      </c>
    </row>
    <row r="560" spans="1:10" ht="40.5">
      <c r="A560" s="3">
        <v>556</v>
      </c>
      <c r="B560" s="6" t="s">
        <v>2</v>
      </c>
      <c r="C560" s="7" t="s">
        <v>924</v>
      </c>
      <c r="D560" s="6" t="s">
        <v>925</v>
      </c>
      <c r="E560" s="8" t="s">
        <v>926</v>
      </c>
      <c r="F560" s="5" t="s">
        <v>922</v>
      </c>
      <c r="G560" s="2"/>
      <c r="H560" s="2"/>
      <c r="I560" s="2"/>
      <c r="J560" s="4"/>
    </row>
    <row r="561" spans="1:10" ht="40.5">
      <c r="A561" s="3">
        <v>557</v>
      </c>
      <c r="B561" s="6" t="s">
        <v>2</v>
      </c>
      <c r="C561" s="7" t="s">
        <v>927</v>
      </c>
      <c r="D561" s="6" t="s">
        <v>928</v>
      </c>
      <c r="E561" s="8" t="s">
        <v>929</v>
      </c>
      <c r="F561" s="1" t="s">
        <v>890</v>
      </c>
      <c r="G561" s="2"/>
      <c r="H561" s="2">
        <v>795491</v>
      </c>
      <c r="I561" s="2"/>
      <c r="J561" s="10" t="str">
        <f>HYPERLINK("http://klibs1.kj.yamagata-u.ac.jp/mylimedio/search/search.do?keyword=%23ID%3D"&amp;H561,"OPAC")</f>
        <v>OPAC</v>
      </c>
    </row>
    <row r="562" spans="1:10" ht="40.5">
      <c r="A562" s="3">
        <v>558</v>
      </c>
      <c r="B562" s="6" t="s">
        <v>2</v>
      </c>
      <c r="C562" s="7" t="s">
        <v>930</v>
      </c>
      <c r="D562" s="6" t="s">
        <v>925</v>
      </c>
      <c r="E562" s="8" t="s">
        <v>931</v>
      </c>
      <c r="F562" s="1" t="s">
        <v>530</v>
      </c>
      <c r="G562" s="2"/>
      <c r="H562" s="2">
        <v>143042</v>
      </c>
      <c r="I562" s="2"/>
      <c r="J562" s="10" t="str">
        <f>HYPERLINK("http://klibs1.kj.yamagata-u.ac.jp/mylimedio/search/search.do?keyword=%23ID%3D"&amp;H562,"OPAC")</f>
        <v>OPAC</v>
      </c>
    </row>
    <row r="563" spans="1:10" ht="27">
      <c r="A563" s="3">
        <v>559</v>
      </c>
      <c r="B563" s="6" t="s">
        <v>2</v>
      </c>
      <c r="C563" s="7" t="s">
        <v>932</v>
      </c>
      <c r="D563" s="6" t="s">
        <v>933</v>
      </c>
      <c r="E563" s="8" t="s">
        <v>934</v>
      </c>
      <c r="F563" s="1" t="s">
        <v>776</v>
      </c>
      <c r="G563" s="2"/>
      <c r="H563" s="2">
        <v>844734</v>
      </c>
      <c r="I563" s="2"/>
      <c r="J563" s="10" t="str">
        <f>HYPERLINK("http://klibs1.kj.yamagata-u.ac.jp/mylimedio/search/search.do?keyword=%23ID%3D"&amp;H563,"OPAC")</f>
        <v>OPAC</v>
      </c>
    </row>
    <row r="564" spans="1:10" ht="27">
      <c r="A564" s="3">
        <v>560</v>
      </c>
      <c r="B564" s="6" t="s">
        <v>2</v>
      </c>
      <c r="C564" s="7" t="s">
        <v>932</v>
      </c>
      <c r="D564" s="6" t="s">
        <v>933</v>
      </c>
      <c r="E564" s="5" t="s">
        <v>935</v>
      </c>
      <c r="F564" s="1" t="s">
        <v>890</v>
      </c>
      <c r="G564" s="2"/>
      <c r="H564" s="2">
        <v>320801</v>
      </c>
      <c r="I564" s="2"/>
      <c r="J564" s="10" t="str">
        <f>HYPERLINK("http://klibs1.kj.yamagata-u.ac.jp/mylimedio/search/search.do?keyword=%23ID%3D"&amp;H564,"OPAC")</f>
        <v>OPAC</v>
      </c>
    </row>
    <row r="565" spans="1:10" ht="27">
      <c r="A565" s="3">
        <v>561</v>
      </c>
      <c r="B565" s="6" t="s">
        <v>2</v>
      </c>
      <c r="C565" s="7" t="s">
        <v>936</v>
      </c>
      <c r="D565" s="6" t="s">
        <v>128</v>
      </c>
      <c r="E565" s="5" t="s">
        <v>937</v>
      </c>
      <c r="F565" s="1" t="s">
        <v>938</v>
      </c>
      <c r="G565" s="2"/>
      <c r="H565" s="2">
        <v>796501</v>
      </c>
      <c r="I565" s="2"/>
      <c r="J565" s="10" t="str">
        <f>HYPERLINK("http://klibs1.kj.yamagata-u.ac.jp/mylimedio/search/search.do?keyword=%23ID%3D"&amp;H565,"OPAC")</f>
        <v>OPAC</v>
      </c>
    </row>
    <row r="566" spans="1:10" ht="27">
      <c r="A566" s="3">
        <v>562</v>
      </c>
      <c r="B566" s="6" t="s">
        <v>2</v>
      </c>
      <c r="C566" s="7" t="s">
        <v>939</v>
      </c>
      <c r="D566" s="6" t="s">
        <v>919</v>
      </c>
      <c r="E566" s="5" t="s">
        <v>940</v>
      </c>
      <c r="F566" s="5"/>
      <c r="G566" s="2" t="s">
        <v>530</v>
      </c>
      <c r="H566" s="2" t="s">
        <v>355</v>
      </c>
      <c r="I566" s="2"/>
      <c r="J566" s="20" t="str">
        <f>HYPERLINK(H566,"本文へのリンク")</f>
        <v>本文へのリンク</v>
      </c>
    </row>
    <row r="567" spans="1:10" ht="27">
      <c r="A567" s="3">
        <v>563</v>
      </c>
      <c r="B567" s="6" t="s">
        <v>2</v>
      </c>
      <c r="C567" s="7" t="s">
        <v>941</v>
      </c>
      <c r="D567" s="6" t="s">
        <v>928</v>
      </c>
      <c r="E567" s="8" t="s">
        <v>942</v>
      </c>
      <c r="F567" s="1" t="s">
        <v>776</v>
      </c>
      <c r="G567" s="2"/>
      <c r="H567" s="2">
        <v>482599</v>
      </c>
      <c r="I567" s="2"/>
      <c r="J567" s="10" t="str">
        <f t="shared" ref="J567:J573" si="78">HYPERLINK("http://klibs1.kj.yamagata-u.ac.jp/mylimedio/search/search.do?keyword=%23ID%3D"&amp;H567,"OPAC")</f>
        <v>OPAC</v>
      </c>
    </row>
    <row r="568" spans="1:10" ht="27">
      <c r="A568" s="3">
        <v>564</v>
      </c>
      <c r="B568" s="6" t="s">
        <v>2</v>
      </c>
      <c r="C568" s="7" t="s">
        <v>941</v>
      </c>
      <c r="D568" s="6" t="s">
        <v>928</v>
      </c>
      <c r="E568" s="5" t="s">
        <v>943</v>
      </c>
      <c r="F568" s="1" t="s">
        <v>530</v>
      </c>
      <c r="G568" s="2"/>
      <c r="H568" s="2">
        <v>738742</v>
      </c>
      <c r="I568" s="2"/>
      <c r="J568" s="10" t="str">
        <f t="shared" si="78"/>
        <v>OPAC</v>
      </c>
    </row>
    <row r="569" spans="1:10" ht="27">
      <c r="A569" s="3">
        <v>565</v>
      </c>
      <c r="B569" s="6" t="s">
        <v>2</v>
      </c>
      <c r="C569" s="7" t="s">
        <v>944</v>
      </c>
      <c r="D569" s="6" t="s">
        <v>945</v>
      </c>
      <c r="E569" s="5" t="s">
        <v>946</v>
      </c>
      <c r="F569" s="1" t="s">
        <v>833</v>
      </c>
      <c r="G569" s="2"/>
      <c r="H569" s="2">
        <v>341018</v>
      </c>
      <c r="I569" s="2"/>
      <c r="J569" s="10" t="str">
        <f t="shared" si="78"/>
        <v>OPAC</v>
      </c>
    </row>
    <row r="570" spans="1:10" ht="27">
      <c r="A570" s="3">
        <v>566</v>
      </c>
      <c r="B570" s="6" t="s">
        <v>2</v>
      </c>
      <c r="C570" s="7" t="s">
        <v>944</v>
      </c>
      <c r="D570" s="6" t="s">
        <v>945</v>
      </c>
      <c r="E570" s="5" t="s">
        <v>947</v>
      </c>
      <c r="F570" s="1" t="s">
        <v>530</v>
      </c>
      <c r="G570" s="9"/>
      <c r="H570" s="2">
        <v>227255</v>
      </c>
      <c r="I570" s="2"/>
      <c r="J570" s="10" t="str">
        <f t="shared" si="78"/>
        <v>OPAC</v>
      </c>
    </row>
    <row r="571" spans="1:10">
      <c r="A571" s="3">
        <v>567</v>
      </c>
      <c r="B571" s="6" t="s">
        <v>2</v>
      </c>
      <c r="C571" s="7" t="s">
        <v>948</v>
      </c>
      <c r="D571" s="6" t="s">
        <v>919</v>
      </c>
      <c r="E571" s="5" t="s">
        <v>949</v>
      </c>
      <c r="F571" s="1" t="s">
        <v>736</v>
      </c>
      <c r="G571" s="2"/>
      <c r="H571" s="2">
        <v>311771</v>
      </c>
      <c r="I571" s="2"/>
      <c r="J571" s="10" t="str">
        <f t="shared" si="78"/>
        <v>OPAC</v>
      </c>
    </row>
    <row r="572" spans="1:10" ht="27">
      <c r="A572" s="3">
        <v>568</v>
      </c>
      <c r="B572" s="6" t="s">
        <v>2</v>
      </c>
      <c r="C572" s="7" t="s">
        <v>948</v>
      </c>
      <c r="D572" s="6" t="s">
        <v>919</v>
      </c>
      <c r="E572" s="1" t="s">
        <v>950</v>
      </c>
      <c r="F572" s="1" t="s">
        <v>736</v>
      </c>
      <c r="G572" s="2"/>
      <c r="H572" s="2">
        <v>145841</v>
      </c>
      <c r="I572" s="2"/>
      <c r="J572" s="10" t="str">
        <f t="shared" si="78"/>
        <v>OPAC</v>
      </c>
    </row>
    <row r="573" spans="1:10">
      <c r="A573" s="3">
        <v>569</v>
      </c>
      <c r="B573" s="6" t="s">
        <v>2</v>
      </c>
      <c r="C573" s="7" t="s">
        <v>948</v>
      </c>
      <c r="D573" s="6" t="s">
        <v>919</v>
      </c>
      <c r="E573" s="1" t="s">
        <v>951</v>
      </c>
      <c r="F573" s="1" t="s">
        <v>736</v>
      </c>
      <c r="G573" s="2"/>
      <c r="H573" s="2">
        <v>131479</v>
      </c>
      <c r="I573" s="2"/>
      <c r="J573" s="10" t="str">
        <f t="shared" si="78"/>
        <v>OPAC</v>
      </c>
    </row>
    <row r="574" spans="1:10" ht="40.5">
      <c r="A574" s="3">
        <v>570</v>
      </c>
      <c r="B574" s="6" t="s">
        <v>2</v>
      </c>
      <c r="C574" s="7" t="s">
        <v>952</v>
      </c>
      <c r="D574" s="6" t="s">
        <v>925</v>
      </c>
      <c r="E574" s="8" t="s">
        <v>953</v>
      </c>
      <c r="F574" s="5" t="s">
        <v>734</v>
      </c>
      <c r="G574" s="2"/>
      <c r="H574" s="2"/>
      <c r="I574" s="2"/>
      <c r="J574" s="4"/>
    </row>
    <row r="575" spans="1:10" ht="27">
      <c r="A575" s="3">
        <v>571</v>
      </c>
      <c r="B575" s="6" t="s">
        <v>2</v>
      </c>
      <c r="C575" s="7" t="s">
        <v>954</v>
      </c>
      <c r="D575" s="6" t="s">
        <v>955</v>
      </c>
      <c r="E575" s="1" t="s">
        <v>956</v>
      </c>
      <c r="F575" s="1" t="s">
        <v>736</v>
      </c>
      <c r="G575" s="9"/>
      <c r="H575" s="2">
        <v>343115</v>
      </c>
      <c r="I575" s="2"/>
      <c r="J575" s="10" t="str">
        <f>HYPERLINK("http://klibs1.kj.yamagata-u.ac.jp/mylimedio/search/search.do?keyword=%23ID%3D"&amp;H575,"OPAC")</f>
        <v>OPAC</v>
      </c>
    </row>
    <row r="576" spans="1:10" ht="40.5">
      <c r="A576" s="3">
        <v>572</v>
      </c>
      <c r="B576" s="6" t="s">
        <v>2</v>
      </c>
      <c r="C576" s="7" t="s">
        <v>954</v>
      </c>
      <c r="D576" s="6" t="s">
        <v>955</v>
      </c>
      <c r="E576" s="1" t="s">
        <v>957</v>
      </c>
      <c r="F576" s="1" t="s">
        <v>736</v>
      </c>
      <c r="G576" s="9"/>
      <c r="H576" s="2">
        <v>846417</v>
      </c>
      <c r="I576" s="2"/>
      <c r="J576" s="10" t="str">
        <f>HYPERLINK("http://klibs1.kj.yamagata-u.ac.jp/mylimedio/search/search.do?keyword=%23ID%3D"&amp;H576,"OPAC")</f>
        <v>OPAC</v>
      </c>
    </row>
    <row r="577" spans="1:10" ht="40.5">
      <c r="A577" s="3">
        <v>573</v>
      </c>
      <c r="B577" s="6" t="s">
        <v>2</v>
      </c>
      <c r="C577" s="7" t="s">
        <v>954</v>
      </c>
      <c r="D577" s="6" t="s">
        <v>955</v>
      </c>
      <c r="E577" s="1" t="s">
        <v>958</v>
      </c>
      <c r="F577" s="1" t="s">
        <v>736</v>
      </c>
      <c r="G577" s="9"/>
      <c r="H577" s="2">
        <v>744471</v>
      </c>
      <c r="I577" s="2"/>
      <c r="J577" s="10" t="str">
        <f>HYPERLINK("http://klibs1.kj.yamagata-u.ac.jp/mylimedio/search/search.do?keyword=%23ID%3D"&amp;H577,"OPAC")</f>
        <v>OPAC</v>
      </c>
    </row>
    <row r="578" spans="1:10" ht="27">
      <c r="A578" s="3">
        <v>574</v>
      </c>
      <c r="B578" s="6" t="s">
        <v>2</v>
      </c>
      <c r="C578" s="7" t="s">
        <v>959</v>
      </c>
      <c r="D578" s="6" t="s">
        <v>128</v>
      </c>
      <c r="E578" s="8" t="s">
        <v>960</v>
      </c>
      <c r="F578" s="1"/>
      <c r="G578" s="2" t="s">
        <v>736</v>
      </c>
      <c r="H578" s="2" t="s">
        <v>355</v>
      </c>
      <c r="I578" s="2"/>
      <c r="J578" s="20" t="str">
        <f>HYPERLINK(H578,"本文へのリンク")</f>
        <v>本文へのリンク</v>
      </c>
    </row>
    <row r="579" spans="1:10" ht="40.5">
      <c r="A579" s="3">
        <v>575</v>
      </c>
      <c r="B579" s="6" t="s">
        <v>2</v>
      </c>
      <c r="C579" s="7" t="s">
        <v>959</v>
      </c>
      <c r="D579" s="6" t="s">
        <v>128</v>
      </c>
      <c r="E579" s="1" t="s">
        <v>961</v>
      </c>
      <c r="F579" s="1" t="s">
        <v>736</v>
      </c>
      <c r="G579" s="9"/>
      <c r="H579" s="2">
        <v>844989</v>
      </c>
      <c r="I579" s="2"/>
      <c r="J579" s="10" t="str">
        <f>HYPERLINK("http://klibs1.kj.yamagata-u.ac.jp/mylimedio/search/search.do?keyword=%23ID%3D"&amp;H579,"OPAC")</f>
        <v>OPAC</v>
      </c>
    </row>
    <row r="580" spans="1:10" ht="27">
      <c r="A580" s="3">
        <v>576</v>
      </c>
      <c r="B580" s="6" t="s">
        <v>2</v>
      </c>
      <c r="C580" s="7" t="s">
        <v>962</v>
      </c>
      <c r="D580" s="6" t="s">
        <v>963</v>
      </c>
      <c r="E580" s="5" t="s">
        <v>964</v>
      </c>
      <c r="F580" s="5"/>
      <c r="G580" s="2" t="s">
        <v>736</v>
      </c>
      <c r="H580" s="2" t="s">
        <v>355</v>
      </c>
      <c r="I580" s="2"/>
      <c r="J580" s="20" t="str">
        <f t="shared" ref="J580:J581" si="79">HYPERLINK(H580,"本文へのリンク")</f>
        <v>本文へのリンク</v>
      </c>
    </row>
    <row r="581" spans="1:10" ht="27">
      <c r="A581" s="3">
        <v>577</v>
      </c>
      <c r="B581" s="6" t="s">
        <v>2</v>
      </c>
      <c r="C581" s="7" t="s">
        <v>962</v>
      </c>
      <c r="D581" s="6" t="s">
        <v>963</v>
      </c>
      <c r="E581" s="5" t="s">
        <v>965</v>
      </c>
      <c r="F581" s="5"/>
      <c r="G581" s="2" t="s">
        <v>736</v>
      </c>
      <c r="H581" s="2" t="s">
        <v>355</v>
      </c>
      <c r="I581" s="2"/>
      <c r="J581" s="20" t="str">
        <f t="shared" si="79"/>
        <v>本文へのリンク</v>
      </c>
    </row>
    <row r="582" spans="1:10" ht="27">
      <c r="A582" s="3">
        <v>578</v>
      </c>
      <c r="B582" s="6" t="s">
        <v>2</v>
      </c>
      <c r="C582" s="7" t="s">
        <v>966</v>
      </c>
      <c r="D582" s="6" t="s">
        <v>967</v>
      </c>
      <c r="E582" s="8" t="s">
        <v>968</v>
      </c>
      <c r="F582" s="1" t="s">
        <v>969</v>
      </c>
      <c r="G582" s="2"/>
      <c r="H582" s="2">
        <v>737980</v>
      </c>
      <c r="I582" s="2"/>
      <c r="J582" s="10" t="str">
        <f t="shared" ref="J582:J583" si="80">HYPERLINK("http://klibs1.kj.yamagata-u.ac.jp/mylimedio/search/search.do?keyword=%23ID%3D"&amp;H582,"OPAC")</f>
        <v>OPAC</v>
      </c>
    </row>
    <row r="583" spans="1:10" ht="27">
      <c r="A583" s="3">
        <v>579</v>
      </c>
      <c r="B583" s="6" t="s">
        <v>2</v>
      </c>
      <c r="C583" s="7" t="s">
        <v>966</v>
      </c>
      <c r="D583" s="6" t="s">
        <v>967</v>
      </c>
      <c r="E583" s="8" t="s">
        <v>970</v>
      </c>
      <c r="F583" s="1" t="s">
        <v>752</v>
      </c>
      <c r="G583" s="2"/>
      <c r="H583" s="2">
        <v>791098</v>
      </c>
      <c r="I583" s="2"/>
      <c r="J583" s="10" t="str">
        <f t="shared" si="80"/>
        <v>OPAC</v>
      </c>
    </row>
    <row r="584" spans="1:10" ht="27">
      <c r="A584" s="3">
        <v>580</v>
      </c>
      <c r="B584" s="6" t="s">
        <v>2</v>
      </c>
      <c r="C584" s="7" t="s">
        <v>971</v>
      </c>
      <c r="D584" s="6" t="s">
        <v>225</v>
      </c>
      <c r="E584" s="8" t="s">
        <v>972</v>
      </c>
      <c r="F584" s="5" t="s">
        <v>973</v>
      </c>
      <c r="G584" s="2"/>
      <c r="H584" s="2"/>
      <c r="I584" s="2"/>
      <c r="J584" s="4"/>
    </row>
    <row r="585" spans="1:10" ht="40.5">
      <c r="A585" s="3">
        <v>581</v>
      </c>
      <c r="B585" s="6" t="s">
        <v>2</v>
      </c>
      <c r="C585" s="7" t="s">
        <v>971</v>
      </c>
      <c r="D585" s="6" t="s">
        <v>225</v>
      </c>
      <c r="E585" s="5" t="s">
        <v>974</v>
      </c>
      <c r="F585" s="1" t="s">
        <v>741</v>
      </c>
      <c r="G585" s="2"/>
      <c r="H585" s="2">
        <v>481567</v>
      </c>
      <c r="I585" s="2"/>
      <c r="J585" s="10" t="str">
        <f t="shared" ref="J585:J586" si="81">HYPERLINK("http://klibs1.kj.yamagata-u.ac.jp/mylimedio/search/search.do?keyword=%23ID%3D"&amp;H585,"OPAC")</f>
        <v>OPAC</v>
      </c>
    </row>
    <row r="586" spans="1:10" ht="27">
      <c r="A586" s="3">
        <v>582</v>
      </c>
      <c r="B586" s="6" t="s">
        <v>2</v>
      </c>
      <c r="C586" s="7" t="s">
        <v>971</v>
      </c>
      <c r="D586" s="6" t="s">
        <v>225</v>
      </c>
      <c r="E586" s="8" t="s">
        <v>975</v>
      </c>
      <c r="F586" s="1" t="s">
        <v>969</v>
      </c>
      <c r="G586" s="2"/>
      <c r="H586" s="2">
        <v>738727</v>
      </c>
      <c r="I586" s="2"/>
      <c r="J586" s="10" t="str">
        <f t="shared" si="81"/>
        <v>OPAC</v>
      </c>
    </row>
    <row r="587" spans="1:10" ht="27">
      <c r="A587" s="3">
        <v>583</v>
      </c>
      <c r="B587" s="6" t="s">
        <v>2</v>
      </c>
      <c r="C587" s="7" t="s">
        <v>976</v>
      </c>
      <c r="D587" s="6" t="s">
        <v>977</v>
      </c>
      <c r="E587" s="8" t="s">
        <v>978</v>
      </c>
      <c r="F587" s="5" t="s">
        <v>979</v>
      </c>
      <c r="G587" s="2"/>
      <c r="H587" s="2"/>
      <c r="I587" s="2"/>
      <c r="J587" s="4"/>
    </row>
    <row r="588" spans="1:10" ht="27">
      <c r="A588" s="3">
        <v>584</v>
      </c>
      <c r="B588" s="6" t="s">
        <v>2</v>
      </c>
      <c r="C588" s="7" t="s">
        <v>976</v>
      </c>
      <c r="D588" s="6" t="s">
        <v>977</v>
      </c>
      <c r="E588" s="8" t="s">
        <v>980</v>
      </c>
      <c r="F588" s="1" t="s">
        <v>969</v>
      </c>
      <c r="G588" s="2"/>
      <c r="H588" s="2">
        <v>791098</v>
      </c>
      <c r="I588" s="2"/>
      <c r="J588" s="10" t="str">
        <f t="shared" ref="J588:J593" si="82">HYPERLINK("http://klibs1.kj.yamagata-u.ac.jp/mylimedio/search/search.do?keyword=%23ID%3D"&amp;H588,"OPAC")</f>
        <v>OPAC</v>
      </c>
    </row>
    <row r="589" spans="1:10" ht="40.5">
      <c r="A589" s="3">
        <v>585</v>
      </c>
      <c r="B589" s="6" t="s">
        <v>2</v>
      </c>
      <c r="C589" s="7" t="s">
        <v>981</v>
      </c>
      <c r="D589" s="6" t="s">
        <v>977</v>
      </c>
      <c r="E589" s="8" t="s">
        <v>982</v>
      </c>
      <c r="F589" s="1" t="s">
        <v>587</v>
      </c>
      <c r="G589" s="2"/>
      <c r="H589" s="2">
        <v>704775</v>
      </c>
      <c r="I589" s="2"/>
      <c r="J589" s="10" t="str">
        <f t="shared" si="82"/>
        <v>OPAC</v>
      </c>
    </row>
    <row r="590" spans="1:10" ht="27">
      <c r="A590" s="3">
        <v>586</v>
      </c>
      <c r="B590" s="6" t="s">
        <v>2</v>
      </c>
      <c r="C590" s="7" t="s">
        <v>983</v>
      </c>
      <c r="D590" s="6" t="s">
        <v>984</v>
      </c>
      <c r="E590" s="5" t="s">
        <v>985</v>
      </c>
      <c r="F590" s="1" t="s">
        <v>759</v>
      </c>
      <c r="G590" s="9"/>
      <c r="H590" s="2">
        <v>779133</v>
      </c>
      <c r="I590" s="2"/>
      <c r="J590" s="10" t="str">
        <f t="shared" si="82"/>
        <v>OPAC</v>
      </c>
    </row>
    <row r="591" spans="1:10">
      <c r="A591" s="3">
        <v>587</v>
      </c>
      <c r="B591" s="6" t="s">
        <v>2</v>
      </c>
      <c r="C591" s="7" t="s">
        <v>983</v>
      </c>
      <c r="D591" s="6" t="s">
        <v>984</v>
      </c>
      <c r="E591" s="1" t="s">
        <v>986</v>
      </c>
      <c r="F591" s="1" t="s">
        <v>759</v>
      </c>
      <c r="G591" s="9"/>
      <c r="H591" s="2">
        <v>829698</v>
      </c>
      <c r="I591" s="2"/>
      <c r="J591" s="10" t="str">
        <f t="shared" si="82"/>
        <v>OPAC</v>
      </c>
    </row>
    <row r="592" spans="1:10">
      <c r="A592" s="3"/>
      <c r="B592" s="6"/>
      <c r="C592" s="7"/>
      <c r="D592" s="6"/>
      <c r="E592" s="1" t="s">
        <v>987</v>
      </c>
      <c r="F592" s="1" t="s">
        <v>553</v>
      </c>
      <c r="G592" s="9"/>
      <c r="H592" s="2"/>
      <c r="I592" s="2"/>
      <c r="J592" s="10"/>
    </row>
    <row r="593" spans="1:10" ht="27">
      <c r="A593" s="3">
        <v>588</v>
      </c>
      <c r="B593" s="6" t="s">
        <v>2</v>
      </c>
      <c r="C593" s="7" t="s">
        <v>983</v>
      </c>
      <c r="D593" s="6" t="s">
        <v>984</v>
      </c>
      <c r="E593" s="1" t="s">
        <v>988</v>
      </c>
      <c r="F593" s="1" t="s">
        <v>540</v>
      </c>
      <c r="G593" s="9"/>
      <c r="H593" s="2">
        <v>738727</v>
      </c>
      <c r="I593" s="2"/>
      <c r="J593" s="10" t="str">
        <f t="shared" si="82"/>
        <v>OPAC</v>
      </c>
    </row>
    <row r="594" spans="1:10" ht="27">
      <c r="A594" s="3">
        <v>589</v>
      </c>
      <c r="B594" s="6" t="s">
        <v>2</v>
      </c>
      <c r="C594" s="7" t="s">
        <v>983</v>
      </c>
      <c r="D594" s="6" t="s">
        <v>984</v>
      </c>
      <c r="E594" s="1" t="s">
        <v>989</v>
      </c>
      <c r="F594" s="5" t="s">
        <v>635</v>
      </c>
      <c r="G594" s="9"/>
      <c r="H594" s="2"/>
      <c r="I594" s="2"/>
      <c r="J594" s="4"/>
    </row>
    <row r="595" spans="1:10" ht="27">
      <c r="A595" s="3">
        <v>590</v>
      </c>
      <c r="B595" s="6" t="s">
        <v>2</v>
      </c>
      <c r="C595" s="7" t="s">
        <v>990</v>
      </c>
      <c r="D595" s="6" t="s">
        <v>991</v>
      </c>
      <c r="E595" s="5" t="s">
        <v>992</v>
      </c>
      <c r="F595" s="1" t="s">
        <v>587</v>
      </c>
      <c r="G595" s="2"/>
      <c r="H595" s="2">
        <v>844911</v>
      </c>
      <c r="I595" s="2"/>
      <c r="J595" s="10" t="str">
        <f>HYPERLINK("http://klibs1.kj.yamagata-u.ac.jp/mylimedio/search/search.do?keyword=%23ID%3D"&amp;H595,"OPAC")</f>
        <v>OPAC</v>
      </c>
    </row>
    <row r="596" spans="1:10" ht="27">
      <c r="A596" s="3">
        <v>591</v>
      </c>
      <c r="B596" s="6" t="s">
        <v>2</v>
      </c>
      <c r="C596" s="7" t="s">
        <v>990</v>
      </c>
      <c r="D596" s="6" t="s">
        <v>991</v>
      </c>
      <c r="E596" s="5" t="s">
        <v>993</v>
      </c>
      <c r="F596" s="5" t="s">
        <v>635</v>
      </c>
      <c r="G596" s="9"/>
      <c r="H596" s="2"/>
      <c r="I596" s="2"/>
    </row>
    <row r="597" spans="1:10" ht="27">
      <c r="A597" s="3">
        <v>592</v>
      </c>
      <c r="B597" s="6" t="s">
        <v>2</v>
      </c>
      <c r="C597" s="7" t="s">
        <v>990</v>
      </c>
      <c r="D597" s="6" t="s">
        <v>991</v>
      </c>
      <c r="E597" s="1" t="s">
        <v>994</v>
      </c>
      <c r="F597" s="1" t="s">
        <v>587</v>
      </c>
      <c r="G597" s="9"/>
      <c r="H597" s="2">
        <v>483920</v>
      </c>
      <c r="I597" s="2"/>
      <c r="J597" s="10" t="str">
        <f t="shared" ref="J597:J598" si="83">HYPERLINK("http://klibs1.kj.yamagata-u.ac.jp/mylimedio/search/search.do?keyword=%23ID%3D"&amp;H597,"OPAC")</f>
        <v>OPAC</v>
      </c>
    </row>
    <row r="598" spans="1:10" ht="40.5">
      <c r="A598" s="3">
        <v>593</v>
      </c>
      <c r="B598" s="6" t="s">
        <v>2</v>
      </c>
      <c r="C598" s="7" t="s">
        <v>990</v>
      </c>
      <c r="D598" s="6" t="s">
        <v>991</v>
      </c>
      <c r="E598" s="1" t="s">
        <v>995</v>
      </c>
      <c r="F598" s="1" t="s">
        <v>587</v>
      </c>
      <c r="G598" s="9"/>
      <c r="H598" s="2">
        <v>834639</v>
      </c>
      <c r="I598" s="2"/>
      <c r="J598" s="10" t="str">
        <f t="shared" si="83"/>
        <v>OPAC</v>
      </c>
    </row>
    <row r="599" spans="1:10" ht="40.5">
      <c r="A599" s="3">
        <v>594</v>
      </c>
      <c r="B599" s="6" t="s">
        <v>2</v>
      </c>
      <c r="C599" s="7" t="s">
        <v>990</v>
      </c>
      <c r="D599" s="6" t="s">
        <v>991</v>
      </c>
      <c r="E599" s="1" t="s">
        <v>996</v>
      </c>
      <c r="F599" s="5" t="s">
        <v>635</v>
      </c>
      <c r="G599" s="9"/>
      <c r="H599" s="2"/>
      <c r="I599" s="2"/>
    </row>
    <row r="600" spans="1:10" ht="27">
      <c r="A600" s="3">
        <v>595</v>
      </c>
      <c r="B600" s="6" t="s">
        <v>2</v>
      </c>
      <c r="C600" s="7" t="s">
        <v>990</v>
      </c>
      <c r="D600" s="6" t="s">
        <v>991</v>
      </c>
      <c r="E600" s="1" t="s">
        <v>997</v>
      </c>
      <c r="F600" s="1" t="s">
        <v>587</v>
      </c>
      <c r="G600" s="9"/>
      <c r="H600" s="2">
        <v>787631</v>
      </c>
      <c r="I600" s="2"/>
      <c r="J600" s="10" t="str">
        <f t="shared" ref="J600:J601" si="84">HYPERLINK("http://klibs1.kj.yamagata-u.ac.jp/mylimedio/search/search.do?keyword=%23ID%3D"&amp;H600,"OPAC")</f>
        <v>OPAC</v>
      </c>
    </row>
    <row r="601" spans="1:10" ht="27">
      <c r="A601" s="3">
        <v>596</v>
      </c>
      <c r="B601" s="6" t="s">
        <v>2</v>
      </c>
      <c r="C601" s="7" t="s">
        <v>998</v>
      </c>
      <c r="D601" s="6" t="s">
        <v>999</v>
      </c>
      <c r="E601" s="8" t="s">
        <v>1000</v>
      </c>
      <c r="F601" s="1" t="s">
        <v>587</v>
      </c>
      <c r="G601" s="9"/>
      <c r="H601" s="2">
        <v>855068</v>
      </c>
      <c r="I601" s="2"/>
      <c r="J601" s="10" t="str">
        <f t="shared" si="84"/>
        <v>OPAC</v>
      </c>
    </row>
    <row r="602" spans="1:10" ht="27">
      <c r="A602" s="3">
        <v>597</v>
      </c>
      <c r="B602" s="6" t="s">
        <v>2</v>
      </c>
      <c r="C602" s="7" t="s">
        <v>1001</v>
      </c>
      <c r="D602" s="6" t="s">
        <v>1002</v>
      </c>
      <c r="E602" s="8" t="s">
        <v>1003</v>
      </c>
      <c r="F602" s="1" t="s">
        <v>530</v>
      </c>
      <c r="G602" s="2"/>
      <c r="H602" s="2">
        <v>265642</v>
      </c>
      <c r="I602" s="2"/>
      <c r="J602" s="10" t="str">
        <f>HYPERLINK("http://klibs1.kj.yamagata-u.ac.jp/mylimedio/search/search.do?keyword=%23ID%3D"&amp;H602,"OPAC")</f>
        <v>OPAC</v>
      </c>
    </row>
    <row r="603" spans="1:10" ht="27">
      <c r="A603" s="3">
        <v>598</v>
      </c>
      <c r="B603" s="6" t="s">
        <v>2</v>
      </c>
      <c r="C603" s="7" t="s">
        <v>1001</v>
      </c>
      <c r="D603" s="6" t="s">
        <v>1002</v>
      </c>
      <c r="E603" s="5" t="s">
        <v>1004</v>
      </c>
      <c r="F603" s="1" t="s">
        <v>741</v>
      </c>
      <c r="G603" s="9"/>
      <c r="H603" s="2">
        <v>275673</v>
      </c>
      <c r="I603" s="2"/>
      <c r="J603" s="10" t="str">
        <f t="shared" ref="J603:J614" si="85">HYPERLINK("http://klibs1.kj.yamagata-u.ac.jp/mylimedio/search/search.do?keyword=%23ID%3D"&amp;H603,"OPAC")</f>
        <v>OPAC</v>
      </c>
    </row>
    <row r="604" spans="1:10" ht="27">
      <c r="A604" s="3">
        <v>599</v>
      </c>
      <c r="B604" s="6" t="s">
        <v>2</v>
      </c>
      <c r="C604" s="7" t="s">
        <v>1001</v>
      </c>
      <c r="D604" s="6" t="s">
        <v>1002</v>
      </c>
      <c r="E604" s="5" t="s">
        <v>1005</v>
      </c>
      <c r="F604" s="1" t="s">
        <v>741</v>
      </c>
      <c r="G604" s="9"/>
      <c r="H604" s="2">
        <v>345343</v>
      </c>
      <c r="I604" s="2"/>
      <c r="J604" s="10" t="str">
        <f t="shared" si="85"/>
        <v>OPAC</v>
      </c>
    </row>
    <row r="605" spans="1:10" ht="27">
      <c r="A605" s="3">
        <v>600</v>
      </c>
      <c r="B605" s="6" t="s">
        <v>2</v>
      </c>
      <c r="C605" s="7" t="s">
        <v>1006</v>
      </c>
      <c r="D605" s="6" t="s">
        <v>1007</v>
      </c>
      <c r="E605" s="8" t="s">
        <v>1008</v>
      </c>
      <c r="F605" s="1" t="s">
        <v>741</v>
      </c>
      <c r="G605" s="2"/>
      <c r="H605" s="2">
        <v>779143</v>
      </c>
      <c r="I605" s="2"/>
      <c r="J605" s="10" t="str">
        <f t="shared" si="85"/>
        <v>OPAC</v>
      </c>
    </row>
    <row r="606" spans="1:10" ht="40.5">
      <c r="A606" s="3">
        <v>601</v>
      </c>
      <c r="B606" s="6" t="s">
        <v>2</v>
      </c>
      <c r="C606" s="7" t="s">
        <v>1009</v>
      </c>
      <c r="D606" s="6" t="s">
        <v>1010</v>
      </c>
      <c r="E606" s="5" t="s">
        <v>1011</v>
      </c>
      <c r="F606" s="1" t="s">
        <v>530</v>
      </c>
      <c r="G606" s="2"/>
      <c r="H606" s="2">
        <v>795361</v>
      </c>
      <c r="I606" s="2"/>
      <c r="J606" s="10" t="str">
        <f t="shared" si="85"/>
        <v>OPAC</v>
      </c>
    </row>
    <row r="607" spans="1:10" ht="27">
      <c r="A607" s="3">
        <v>602</v>
      </c>
      <c r="B607" s="6" t="s">
        <v>2</v>
      </c>
      <c r="C607" s="7" t="s">
        <v>1009</v>
      </c>
      <c r="D607" s="6" t="s">
        <v>1010</v>
      </c>
      <c r="E607" s="5" t="s">
        <v>1012</v>
      </c>
      <c r="F607" s="1" t="s">
        <v>771</v>
      </c>
      <c r="G607" s="9"/>
      <c r="H607" s="2">
        <v>779570</v>
      </c>
      <c r="I607" s="2"/>
      <c r="J607" s="10" t="str">
        <f t="shared" si="85"/>
        <v>OPAC</v>
      </c>
    </row>
    <row r="608" spans="1:10" ht="27">
      <c r="A608" s="3">
        <v>603</v>
      </c>
      <c r="B608" s="6" t="s">
        <v>2</v>
      </c>
      <c r="C608" s="7" t="s">
        <v>1013</v>
      </c>
      <c r="D608" s="6" t="s">
        <v>1010</v>
      </c>
      <c r="E608" s="8" t="s">
        <v>1014</v>
      </c>
      <c r="F608" s="1" t="s">
        <v>759</v>
      </c>
      <c r="G608" s="2"/>
      <c r="H608" s="2">
        <v>795364</v>
      </c>
      <c r="I608" s="2"/>
      <c r="J608" s="10" t="str">
        <f t="shared" si="85"/>
        <v>OPAC</v>
      </c>
    </row>
    <row r="609" spans="1:10" ht="27">
      <c r="A609" s="3">
        <v>604</v>
      </c>
      <c r="B609" s="6" t="s">
        <v>2</v>
      </c>
      <c r="C609" s="7" t="s">
        <v>1015</v>
      </c>
      <c r="D609" s="6" t="s">
        <v>227</v>
      </c>
      <c r="E609" s="5" t="s">
        <v>1016</v>
      </c>
      <c r="F609" s="1" t="s">
        <v>759</v>
      </c>
      <c r="G609" s="2"/>
      <c r="H609" s="2">
        <v>834538</v>
      </c>
      <c r="I609" s="2"/>
      <c r="J609" s="10" t="str">
        <f t="shared" si="85"/>
        <v>OPAC</v>
      </c>
    </row>
    <row r="610" spans="1:10" ht="27">
      <c r="A610" s="3">
        <v>605</v>
      </c>
      <c r="B610" s="6" t="s">
        <v>2</v>
      </c>
      <c r="C610" s="7" t="s">
        <v>1017</v>
      </c>
      <c r="D610" s="6" t="s">
        <v>928</v>
      </c>
      <c r="E610" s="8" t="s">
        <v>1018</v>
      </c>
      <c r="F610" s="1" t="s">
        <v>759</v>
      </c>
      <c r="G610" s="2"/>
      <c r="H610" s="2">
        <v>844709</v>
      </c>
      <c r="I610" s="2"/>
      <c r="J610" s="10" t="str">
        <f t="shared" si="85"/>
        <v>OPAC</v>
      </c>
    </row>
    <row r="611" spans="1:10" ht="40.5">
      <c r="A611" s="3">
        <v>606</v>
      </c>
      <c r="B611" s="6" t="s">
        <v>2</v>
      </c>
      <c r="C611" s="7" t="s">
        <v>1017</v>
      </c>
      <c r="D611" s="6" t="s">
        <v>928</v>
      </c>
      <c r="E611" s="5" t="s">
        <v>1019</v>
      </c>
      <c r="F611" s="1" t="s">
        <v>759</v>
      </c>
      <c r="G611" s="9"/>
      <c r="H611" s="2">
        <v>844707</v>
      </c>
      <c r="I611" s="2"/>
      <c r="J611" s="10" t="str">
        <f t="shared" si="85"/>
        <v>OPAC</v>
      </c>
    </row>
    <row r="612" spans="1:10" ht="40.5">
      <c r="A612" s="3">
        <v>607</v>
      </c>
      <c r="B612" s="6" t="s">
        <v>2</v>
      </c>
      <c r="C612" s="7" t="s">
        <v>1017</v>
      </c>
      <c r="D612" s="6" t="s">
        <v>928</v>
      </c>
      <c r="E612" s="5" t="s">
        <v>1020</v>
      </c>
      <c r="F612" s="1" t="s">
        <v>530</v>
      </c>
      <c r="G612" s="9"/>
      <c r="H612" s="2">
        <v>844705</v>
      </c>
      <c r="I612" s="2"/>
      <c r="J612" s="10" t="str">
        <f t="shared" si="85"/>
        <v>OPAC</v>
      </c>
    </row>
    <row r="613" spans="1:10" ht="40.5">
      <c r="A613" s="3">
        <v>608</v>
      </c>
      <c r="B613" s="6" t="s">
        <v>2</v>
      </c>
      <c r="C613" s="7" t="s">
        <v>1017</v>
      </c>
      <c r="D613" s="6" t="s">
        <v>928</v>
      </c>
      <c r="E613" s="1" t="s">
        <v>1021</v>
      </c>
      <c r="F613" s="1" t="s">
        <v>771</v>
      </c>
      <c r="G613" s="9"/>
      <c r="H613" s="2">
        <v>844737</v>
      </c>
      <c r="I613" s="2"/>
      <c r="J613" s="10" t="str">
        <f t="shared" si="85"/>
        <v>OPAC</v>
      </c>
    </row>
    <row r="614" spans="1:10">
      <c r="A614" s="3">
        <v>609</v>
      </c>
      <c r="B614" s="6" t="s">
        <v>2</v>
      </c>
      <c r="C614" s="7" t="s">
        <v>1022</v>
      </c>
      <c r="D614" s="6" t="s">
        <v>227</v>
      </c>
      <c r="E614" s="8" t="s">
        <v>1023</v>
      </c>
      <c r="F614" s="1" t="s">
        <v>771</v>
      </c>
      <c r="G614" s="2"/>
      <c r="H614" s="2">
        <v>854545</v>
      </c>
      <c r="I614" s="2"/>
      <c r="J614" s="10" t="str">
        <f t="shared" si="85"/>
        <v>OPAC</v>
      </c>
    </row>
    <row r="615" spans="1:10" ht="27">
      <c r="A615" s="3">
        <v>610</v>
      </c>
      <c r="B615" s="6" t="s">
        <v>2</v>
      </c>
      <c r="C615" s="7" t="s">
        <v>1022</v>
      </c>
      <c r="D615" s="6" t="s">
        <v>227</v>
      </c>
      <c r="E615" s="5" t="s">
        <v>1024</v>
      </c>
      <c r="F615" s="5" t="s">
        <v>536</v>
      </c>
      <c r="G615" s="2"/>
      <c r="H615" s="2"/>
      <c r="I615" s="2"/>
      <c r="J615" s="4"/>
    </row>
    <row r="616" spans="1:10" ht="40.5">
      <c r="A616" s="3">
        <v>611</v>
      </c>
      <c r="B616" s="6" t="s">
        <v>2</v>
      </c>
      <c r="C616" s="7" t="s">
        <v>1025</v>
      </c>
      <c r="D616" s="6" t="s">
        <v>991</v>
      </c>
      <c r="E616" s="5" t="s">
        <v>1026</v>
      </c>
      <c r="F616" s="1" t="s">
        <v>530</v>
      </c>
      <c r="G616" s="2"/>
      <c r="H616" s="2">
        <v>854541</v>
      </c>
      <c r="I616" s="2"/>
      <c r="J616" s="10" t="str">
        <f t="shared" ref="J616:J619" si="86">HYPERLINK("http://klibs1.kj.yamagata-u.ac.jp/mylimedio/search/search.do?keyword=%23ID%3D"&amp;H616,"OPAC")</f>
        <v>OPAC</v>
      </c>
    </row>
    <row r="617" spans="1:10" ht="27">
      <c r="A617" s="3">
        <v>612</v>
      </c>
      <c r="B617" s="6" t="s">
        <v>2</v>
      </c>
      <c r="C617" s="7" t="s">
        <v>1025</v>
      </c>
      <c r="D617" s="6" t="s">
        <v>991</v>
      </c>
      <c r="E617" s="5" t="s">
        <v>1027</v>
      </c>
      <c r="F617" s="1" t="s">
        <v>774</v>
      </c>
      <c r="G617" s="9"/>
      <c r="H617" s="2">
        <v>795672</v>
      </c>
      <c r="I617" s="2"/>
      <c r="J617" s="10" t="str">
        <f t="shared" si="86"/>
        <v>OPAC</v>
      </c>
    </row>
    <row r="618" spans="1:10" ht="27">
      <c r="A618" s="3">
        <v>613</v>
      </c>
      <c r="B618" s="6" t="s">
        <v>2</v>
      </c>
      <c r="C618" s="7" t="s">
        <v>1025</v>
      </c>
      <c r="D618" s="6" t="s">
        <v>991</v>
      </c>
      <c r="E618" s="1" t="s">
        <v>1028</v>
      </c>
      <c r="F618" s="1" t="s">
        <v>781</v>
      </c>
      <c r="G618" s="9"/>
      <c r="H618" s="2">
        <v>278552</v>
      </c>
      <c r="I618" s="2"/>
      <c r="J618" s="10" t="str">
        <f t="shared" si="86"/>
        <v>OPAC</v>
      </c>
    </row>
    <row r="619" spans="1:10" ht="27">
      <c r="A619" s="3">
        <v>614</v>
      </c>
      <c r="B619" s="6" t="s">
        <v>2</v>
      </c>
      <c r="C619" s="7" t="s">
        <v>1025</v>
      </c>
      <c r="D619" s="6" t="s">
        <v>991</v>
      </c>
      <c r="E619" s="1" t="s">
        <v>1029</v>
      </c>
      <c r="F619" s="1" t="s">
        <v>781</v>
      </c>
      <c r="G619" s="9"/>
      <c r="H619" s="2">
        <v>483920</v>
      </c>
      <c r="I619" s="2"/>
      <c r="J619" s="10" t="str">
        <f t="shared" si="86"/>
        <v>OPAC</v>
      </c>
    </row>
    <row r="620" spans="1:10" ht="27">
      <c r="A620" s="3">
        <v>615</v>
      </c>
      <c r="B620" s="6" t="s">
        <v>2</v>
      </c>
      <c r="C620" s="7" t="s">
        <v>1030</v>
      </c>
      <c r="D620" s="6" t="s">
        <v>225</v>
      </c>
      <c r="E620" s="8" t="s">
        <v>1031</v>
      </c>
      <c r="F620" s="5" t="s">
        <v>536</v>
      </c>
      <c r="G620" s="2"/>
      <c r="H620" s="2"/>
      <c r="I620" s="2"/>
      <c r="J620" s="4"/>
    </row>
    <row r="621" spans="1:10" ht="27">
      <c r="A621" s="3">
        <v>616</v>
      </c>
      <c r="B621" s="6" t="s">
        <v>2</v>
      </c>
      <c r="C621" s="7" t="s">
        <v>1032</v>
      </c>
      <c r="D621" s="6" t="s">
        <v>1033</v>
      </c>
      <c r="E621" s="8" t="s">
        <v>1034</v>
      </c>
      <c r="F621" s="1" t="s">
        <v>530</v>
      </c>
      <c r="G621" s="2"/>
      <c r="H621" s="2">
        <v>854450</v>
      </c>
      <c r="I621" s="2"/>
      <c r="J621" s="10" t="str">
        <f t="shared" ref="J621:J625" si="87">HYPERLINK("http://klibs1.kj.yamagata-u.ac.jp/mylimedio/search/search.do?keyword=%23ID%3D"&amp;H621,"OPAC")</f>
        <v>OPAC</v>
      </c>
    </row>
    <row r="622" spans="1:10" ht="27">
      <c r="A622" s="3">
        <v>617</v>
      </c>
      <c r="B622" s="6" t="s">
        <v>2</v>
      </c>
      <c r="C622" s="7" t="s">
        <v>1032</v>
      </c>
      <c r="D622" s="6" t="s">
        <v>1033</v>
      </c>
      <c r="E622" s="5" t="s">
        <v>1035</v>
      </c>
      <c r="F622" s="1" t="s">
        <v>852</v>
      </c>
      <c r="G622" s="2"/>
      <c r="H622" s="2">
        <v>834489</v>
      </c>
      <c r="I622" s="2"/>
      <c r="J622" s="10" t="str">
        <f t="shared" si="87"/>
        <v>OPAC</v>
      </c>
    </row>
    <row r="623" spans="1:10" ht="27">
      <c r="A623" s="3">
        <v>618</v>
      </c>
      <c r="B623" s="6" t="s">
        <v>2</v>
      </c>
      <c r="C623" s="7" t="s">
        <v>1032</v>
      </c>
      <c r="D623" s="6" t="s">
        <v>1033</v>
      </c>
      <c r="E623" s="8" t="s">
        <v>1036</v>
      </c>
      <c r="F623" s="1" t="s">
        <v>776</v>
      </c>
      <c r="G623" s="2"/>
      <c r="H623" s="2">
        <v>658999</v>
      </c>
      <c r="I623" s="2"/>
      <c r="J623" s="10" t="str">
        <f t="shared" si="87"/>
        <v>OPAC</v>
      </c>
    </row>
    <row r="624" spans="1:10" ht="40.5">
      <c r="A624" s="3">
        <v>619</v>
      </c>
      <c r="B624" s="6" t="s">
        <v>2</v>
      </c>
      <c r="C624" s="7" t="s">
        <v>1032</v>
      </c>
      <c r="D624" s="6" t="s">
        <v>1033</v>
      </c>
      <c r="E624" s="8" t="s">
        <v>1037</v>
      </c>
      <c r="F624" s="1" t="s">
        <v>730</v>
      </c>
      <c r="G624" s="2"/>
      <c r="H624" s="2">
        <v>670951</v>
      </c>
      <c r="I624" s="2"/>
      <c r="J624" s="10" t="str">
        <f t="shared" si="87"/>
        <v>OPAC</v>
      </c>
    </row>
    <row r="625" spans="1:10">
      <c r="A625" s="3">
        <v>620</v>
      </c>
      <c r="B625" s="6" t="s">
        <v>2</v>
      </c>
      <c r="C625" s="7" t="s">
        <v>1032</v>
      </c>
      <c r="D625" s="6" t="s">
        <v>1033</v>
      </c>
      <c r="E625" s="8" t="s">
        <v>1038</v>
      </c>
      <c r="F625" s="1" t="s">
        <v>776</v>
      </c>
      <c r="G625" s="2"/>
      <c r="H625" s="2">
        <v>579828</v>
      </c>
      <c r="I625" s="2"/>
      <c r="J625" s="10" t="str">
        <f t="shared" si="87"/>
        <v>OPAC</v>
      </c>
    </row>
    <row r="626" spans="1:10" ht="27">
      <c r="A626" s="3">
        <v>621</v>
      </c>
      <c r="B626" s="6" t="s">
        <v>2</v>
      </c>
      <c r="C626" s="7" t="s">
        <v>1032</v>
      </c>
      <c r="D626" s="6" t="s">
        <v>1033</v>
      </c>
      <c r="E626" s="8" t="s">
        <v>1039</v>
      </c>
      <c r="F626" s="5" t="s">
        <v>1040</v>
      </c>
      <c r="G626" s="2"/>
      <c r="H626" s="2"/>
      <c r="I626" s="2"/>
      <c r="J626" s="4"/>
    </row>
    <row r="627" spans="1:10" ht="40.5">
      <c r="A627" s="3">
        <v>622</v>
      </c>
      <c r="B627" s="6" t="s">
        <v>2</v>
      </c>
      <c r="C627" s="7" t="s">
        <v>1032</v>
      </c>
      <c r="D627" s="6" t="s">
        <v>1033</v>
      </c>
      <c r="E627" s="8" t="s">
        <v>1041</v>
      </c>
      <c r="F627" s="1" t="s">
        <v>781</v>
      </c>
      <c r="G627" s="2"/>
      <c r="H627" s="2">
        <v>677828</v>
      </c>
      <c r="I627" s="2"/>
      <c r="J627" s="10" t="str">
        <f t="shared" ref="J627:J632" si="88">HYPERLINK("http://klibs1.kj.yamagata-u.ac.jp/mylimedio/search/search.do?keyword=%23ID%3D"&amp;H627,"OPAC")</f>
        <v>OPAC</v>
      </c>
    </row>
    <row r="628" spans="1:10" ht="27">
      <c r="A628" s="3">
        <v>623</v>
      </c>
      <c r="B628" s="6" t="s">
        <v>2</v>
      </c>
      <c r="C628" s="7" t="s">
        <v>1032</v>
      </c>
      <c r="D628" s="6" t="s">
        <v>1033</v>
      </c>
      <c r="E628" s="8" t="s">
        <v>1042</v>
      </c>
      <c r="F628" s="1" t="s">
        <v>776</v>
      </c>
      <c r="G628" s="2"/>
      <c r="H628" s="2">
        <v>620839</v>
      </c>
      <c r="I628" s="2"/>
      <c r="J628" s="10" t="str">
        <f t="shared" si="88"/>
        <v>OPAC</v>
      </c>
    </row>
    <row r="629" spans="1:10" ht="27">
      <c r="A629" s="3">
        <v>624</v>
      </c>
      <c r="B629" s="6" t="s">
        <v>2</v>
      </c>
      <c r="C629" s="7" t="s">
        <v>1043</v>
      </c>
      <c r="D629" s="6" t="s">
        <v>107</v>
      </c>
      <c r="E629" s="5" t="s">
        <v>1044</v>
      </c>
      <c r="F629" s="1" t="s">
        <v>530</v>
      </c>
      <c r="G629" s="2"/>
      <c r="H629" s="2">
        <v>834558</v>
      </c>
      <c r="I629" s="2"/>
      <c r="J629" s="10" t="str">
        <f t="shared" si="88"/>
        <v>OPAC</v>
      </c>
    </row>
    <row r="630" spans="1:10">
      <c r="A630" s="3">
        <v>625</v>
      </c>
      <c r="B630" s="6" t="s">
        <v>2</v>
      </c>
      <c r="C630" s="7" t="s">
        <v>1043</v>
      </c>
      <c r="D630" s="6" t="s">
        <v>107</v>
      </c>
      <c r="E630" s="1" t="s">
        <v>1045</v>
      </c>
      <c r="F630" s="1" t="s">
        <v>781</v>
      </c>
      <c r="G630" s="9"/>
      <c r="H630" s="2">
        <v>766503</v>
      </c>
      <c r="I630" s="2"/>
      <c r="J630" s="10" t="str">
        <f t="shared" si="88"/>
        <v>OPAC</v>
      </c>
    </row>
    <row r="631" spans="1:10" ht="27">
      <c r="A631" s="3">
        <v>626</v>
      </c>
      <c r="B631" s="6" t="s">
        <v>2</v>
      </c>
      <c r="C631" s="7" t="s">
        <v>1043</v>
      </c>
      <c r="D631" s="6" t="s">
        <v>107</v>
      </c>
      <c r="E631" s="1" t="s">
        <v>1046</v>
      </c>
      <c r="F631" s="1" t="s">
        <v>1047</v>
      </c>
      <c r="G631" s="9"/>
      <c r="H631" s="2">
        <v>854465</v>
      </c>
      <c r="I631" s="2"/>
      <c r="J631" s="10" t="str">
        <f t="shared" si="88"/>
        <v>OPAC</v>
      </c>
    </row>
    <row r="632" spans="1:10" ht="27">
      <c r="A632" s="3">
        <v>627</v>
      </c>
      <c r="B632" s="6" t="s">
        <v>2</v>
      </c>
      <c r="C632" s="7" t="s">
        <v>1048</v>
      </c>
      <c r="D632" s="6" t="s">
        <v>107</v>
      </c>
      <c r="E632" s="5" t="s">
        <v>1049</v>
      </c>
      <c r="F632" s="1" t="s">
        <v>1050</v>
      </c>
      <c r="G632" s="2"/>
      <c r="H632" s="2">
        <v>834558</v>
      </c>
      <c r="I632" s="2"/>
      <c r="J632" s="10" t="str">
        <f t="shared" si="88"/>
        <v>OPAC</v>
      </c>
    </row>
    <row r="633" spans="1:10" ht="27">
      <c r="A633" s="3">
        <v>628</v>
      </c>
      <c r="B633" s="6" t="s">
        <v>2</v>
      </c>
      <c r="C633" s="7" t="s">
        <v>1048</v>
      </c>
      <c r="D633" s="6" t="s">
        <v>107</v>
      </c>
      <c r="E633" s="5" t="s">
        <v>1051</v>
      </c>
      <c r="F633" s="5"/>
      <c r="G633" s="9" t="s">
        <v>530</v>
      </c>
      <c r="H633" s="2" t="s">
        <v>355</v>
      </c>
      <c r="I633" s="2"/>
      <c r="J633" s="10" t="str">
        <f t="shared" ref="J633:J634" si="89">HYPERLINK(H633,"本文へのリンク")</f>
        <v>本文へのリンク</v>
      </c>
    </row>
    <row r="634" spans="1:10" ht="27">
      <c r="A634" s="3">
        <v>629</v>
      </c>
      <c r="B634" s="6" t="s">
        <v>2</v>
      </c>
      <c r="C634" s="7" t="s">
        <v>1048</v>
      </c>
      <c r="D634" s="6" t="s">
        <v>107</v>
      </c>
      <c r="E634" s="1" t="s">
        <v>1052</v>
      </c>
      <c r="F634" s="5"/>
      <c r="G634" s="9" t="s">
        <v>665</v>
      </c>
      <c r="H634" s="2" t="s">
        <v>1053</v>
      </c>
      <c r="I634" s="2"/>
      <c r="J634" s="10" t="str">
        <f t="shared" si="89"/>
        <v>本文へのリンク</v>
      </c>
    </row>
    <row r="635" spans="1:10">
      <c r="A635" s="3">
        <v>630</v>
      </c>
      <c r="B635" s="6" t="s">
        <v>2</v>
      </c>
      <c r="C635" s="7" t="s">
        <v>1048</v>
      </c>
      <c r="D635" s="6" t="s">
        <v>107</v>
      </c>
      <c r="E635" s="1" t="s">
        <v>1054</v>
      </c>
      <c r="F635" s="1" t="s">
        <v>665</v>
      </c>
      <c r="G635" s="9"/>
      <c r="H635" s="2">
        <v>766503</v>
      </c>
      <c r="I635" s="2"/>
      <c r="J635" s="10" t="str">
        <f>HYPERLINK("http://klibs1.kj.yamagata-u.ac.jp/mylimedio/search/search.do?keyword=%23ID%3D"&amp;H635,"OPAC")</f>
        <v>OPAC</v>
      </c>
    </row>
    <row r="636" spans="1:10" ht="40.5">
      <c r="A636" s="3">
        <v>631</v>
      </c>
      <c r="B636" s="6" t="s">
        <v>2</v>
      </c>
      <c r="C636" s="7" t="s">
        <v>1048</v>
      </c>
      <c r="D636" s="6" t="s">
        <v>107</v>
      </c>
      <c r="E636" s="1" t="s">
        <v>1055</v>
      </c>
      <c r="F636" s="5" t="s">
        <v>1056</v>
      </c>
      <c r="G636" s="9"/>
      <c r="H636" s="2"/>
      <c r="I636" s="2"/>
      <c r="J636" s="4"/>
    </row>
    <row r="637" spans="1:10" ht="27">
      <c r="A637" s="3">
        <v>632</v>
      </c>
      <c r="B637" s="6" t="s">
        <v>2</v>
      </c>
      <c r="C637" s="7" t="s">
        <v>1057</v>
      </c>
      <c r="D637" s="6" t="s">
        <v>227</v>
      </c>
      <c r="E637" s="5" t="s">
        <v>1058</v>
      </c>
      <c r="F637" s="1" t="s">
        <v>728</v>
      </c>
      <c r="G637" s="2"/>
      <c r="H637" s="2">
        <v>764793</v>
      </c>
      <c r="I637" s="2"/>
      <c r="J637" s="10" t="str">
        <f t="shared" ref="J637:J640" si="90">HYPERLINK("http://klibs1.kj.yamagata-u.ac.jp/mylimedio/search/search.do?keyword=%23ID%3D"&amp;H637,"OPAC")</f>
        <v>OPAC</v>
      </c>
    </row>
    <row r="638" spans="1:10" ht="27">
      <c r="A638" s="3">
        <v>633</v>
      </c>
      <c r="B638" s="6" t="s">
        <v>2</v>
      </c>
      <c r="C638" s="7" t="s">
        <v>1057</v>
      </c>
      <c r="D638" s="6" t="s">
        <v>227</v>
      </c>
      <c r="E638" s="1" t="s">
        <v>1059</v>
      </c>
      <c r="F638" s="1" t="s">
        <v>665</v>
      </c>
      <c r="G638" s="9"/>
      <c r="H638" s="2">
        <v>844994</v>
      </c>
      <c r="I638" s="2"/>
      <c r="J638" s="10" t="str">
        <f t="shared" si="90"/>
        <v>OPAC</v>
      </c>
    </row>
    <row r="639" spans="1:10" ht="27">
      <c r="A639" s="3">
        <v>634</v>
      </c>
      <c r="B639" s="6" t="s">
        <v>2</v>
      </c>
      <c r="C639" s="7" t="s">
        <v>1057</v>
      </c>
      <c r="D639" s="6" t="s">
        <v>227</v>
      </c>
      <c r="E639" s="1" t="s">
        <v>1060</v>
      </c>
      <c r="F639" s="1" t="s">
        <v>1061</v>
      </c>
      <c r="G639" s="9"/>
      <c r="H639" s="2">
        <v>844995</v>
      </c>
      <c r="I639" s="2"/>
      <c r="J639" s="10" t="str">
        <f t="shared" si="90"/>
        <v>OPAC</v>
      </c>
    </row>
    <row r="640" spans="1:10" ht="27">
      <c r="A640" s="3">
        <v>635</v>
      </c>
      <c r="B640" s="6" t="s">
        <v>2</v>
      </c>
      <c r="C640" s="7" t="s">
        <v>1057</v>
      </c>
      <c r="D640" s="6" t="s">
        <v>227</v>
      </c>
      <c r="E640" s="1" t="s">
        <v>1062</v>
      </c>
      <c r="F640" s="1" t="s">
        <v>665</v>
      </c>
      <c r="G640" s="9"/>
      <c r="H640" s="2">
        <v>232500</v>
      </c>
      <c r="I640" s="2"/>
      <c r="J640" s="10" t="str">
        <f t="shared" si="90"/>
        <v>OPAC</v>
      </c>
    </row>
    <row r="641" spans="1:10" ht="27">
      <c r="A641" s="3">
        <v>636</v>
      </c>
      <c r="B641" s="6" t="s">
        <v>2</v>
      </c>
      <c r="C641" s="7" t="s">
        <v>1063</v>
      </c>
      <c r="D641" s="6" t="s">
        <v>1064</v>
      </c>
      <c r="E641" s="5" t="s">
        <v>1065</v>
      </c>
      <c r="F641" s="5" t="s">
        <v>979</v>
      </c>
      <c r="G641" s="2"/>
      <c r="H641" s="2"/>
      <c r="I641" s="2"/>
      <c r="J641" s="4"/>
    </row>
    <row r="642" spans="1:10" ht="27">
      <c r="A642" s="3">
        <v>637</v>
      </c>
      <c r="B642" s="6" t="s">
        <v>2</v>
      </c>
      <c r="C642" s="7" t="s">
        <v>1063</v>
      </c>
      <c r="D642" s="6" t="s">
        <v>1064</v>
      </c>
      <c r="E642" s="5" t="s">
        <v>1066</v>
      </c>
      <c r="F642" s="1" t="s">
        <v>969</v>
      </c>
      <c r="G642" s="9"/>
      <c r="H642" s="2">
        <v>483920</v>
      </c>
      <c r="I642" s="2"/>
      <c r="J642" s="10" t="str">
        <f t="shared" ref="J642:J643" si="91">HYPERLINK("http://klibs1.kj.yamagata-u.ac.jp/mylimedio/search/search.do?keyword=%23ID%3D"&amp;H642,"OPAC")</f>
        <v>OPAC</v>
      </c>
    </row>
    <row r="643" spans="1:10" ht="27">
      <c r="A643" s="3">
        <v>638</v>
      </c>
      <c r="B643" s="6" t="s">
        <v>2</v>
      </c>
      <c r="C643" s="7" t="s">
        <v>1063</v>
      </c>
      <c r="D643" s="6" t="s">
        <v>1064</v>
      </c>
      <c r="E643" s="1" t="s">
        <v>1067</v>
      </c>
      <c r="F643" s="1" t="s">
        <v>776</v>
      </c>
      <c r="G643" s="9"/>
      <c r="H643" s="2">
        <v>834639</v>
      </c>
      <c r="I643" s="2"/>
      <c r="J643" s="10" t="str">
        <f t="shared" si="91"/>
        <v>OPAC</v>
      </c>
    </row>
    <row r="644" spans="1:10" ht="27">
      <c r="A644" s="3">
        <v>639</v>
      </c>
      <c r="B644" s="6" t="s">
        <v>2</v>
      </c>
      <c r="C644" s="7" t="s">
        <v>1063</v>
      </c>
      <c r="D644" s="6" t="s">
        <v>1064</v>
      </c>
      <c r="E644" s="1" t="s">
        <v>1068</v>
      </c>
      <c r="F644" s="5" t="s">
        <v>1056</v>
      </c>
      <c r="G644" s="9"/>
      <c r="H644" s="2"/>
      <c r="I644" s="2"/>
      <c r="J644" s="4"/>
    </row>
    <row r="645" spans="1:10" ht="27">
      <c r="A645" s="3">
        <v>640</v>
      </c>
      <c r="B645" s="6" t="s">
        <v>2</v>
      </c>
      <c r="C645" s="7" t="s">
        <v>1063</v>
      </c>
      <c r="D645" s="6" t="s">
        <v>1064</v>
      </c>
      <c r="E645" s="1" t="s">
        <v>1069</v>
      </c>
      <c r="F645" s="1" t="s">
        <v>728</v>
      </c>
      <c r="G645" s="9"/>
      <c r="H645" s="2">
        <v>787631</v>
      </c>
      <c r="I645" s="2"/>
      <c r="J645" s="10" t="str">
        <f t="shared" ref="J645:J646" si="92">HYPERLINK("http://klibs1.kj.yamagata-u.ac.jp/mylimedio/search/search.do?keyword=%23ID%3D"&amp;H645,"OPAC")</f>
        <v>OPAC</v>
      </c>
    </row>
    <row r="646" spans="1:10" ht="40.5">
      <c r="A646" s="3">
        <v>641</v>
      </c>
      <c r="B646" s="6" t="s">
        <v>2</v>
      </c>
      <c r="C646" s="7" t="s">
        <v>1070</v>
      </c>
      <c r="D646" s="6" t="s">
        <v>977</v>
      </c>
      <c r="E646" s="8" t="s">
        <v>1071</v>
      </c>
      <c r="F646" s="1" t="s">
        <v>530</v>
      </c>
      <c r="G646" s="2"/>
      <c r="H646" s="2">
        <v>845416</v>
      </c>
      <c r="I646" s="2"/>
      <c r="J646" s="10" t="str">
        <f t="shared" si="92"/>
        <v>OPAC</v>
      </c>
    </row>
    <row r="647" spans="1:10" ht="40.5">
      <c r="A647" s="3">
        <v>642</v>
      </c>
      <c r="B647" s="6" t="s">
        <v>2</v>
      </c>
      <c r="C647" s="7" t="s">
        <v>1072</v>
      </c>
      <c r="D647" s="6" t="s">
        <v>105</v>
      </c>
      <c r="E647" s="8" t="s">
        <v>1073</v>
      </c>
      <c r="F647" s="5" t="s">
        <v>1074</v>
      </c>
      <c r="G647" s="2"/>
      <c r="H647" s="2"/>
      <c r="I647" s="2"/>
      <c r="J647" s="4"/>
    </row>
    <row r="648" spans="1:10" ht="27">
      <c r="A648" s="3">
        <v>643</v>
      </c>
      <c r="B648" s="6" t="s">
        <v>2</v>
      </c>
      <c r="C648" s="7" t="s">
        <v>1075</v>
      </c>
      <c r="D648" s="6" t="s">
        <v>991</v>
      </c>
      <c r="E648" s="5" t="s">
        <v>1076</v>
      </c>
      <c r="F648" s="1" t="s">
        <v>607</v>
      </c>
      <c r="G648" s="2"/>
      <c r="H648" s="2">
        <v>795353</v>
      </c>
      <c r="I648" s="2"/>
      <c r="J648" s="10" t="str">
        <f t="shared" ref="J648:J651" si="93">HYPERLINK("http://klibs1.kj.yamagata-u.ac.jp/mylimedio/search/search.do?keyword=%23ID%3D"&amp;H648,"OPAC")</f>
        <v>OPAC</v>
      </c>
    </row>
    <row r="649" spans="1:10" ht="27">
      <c r="A649" s="3">
        <v>644</v>
      </c>
      <c r="B649" s="6" t="s">
        <v>2</v>
      </c>
      <c r="C649" s="7" t="s">
        <v>1077</v>
      </c>
      <c r="D649" s="6" t="s">
        <v>66</v>
      </c>
      <c r="E649" s="5" t="s">
        <v>1078</v>
      </c>
      <c r="F649" s="1" t="s">
        <v>776</v>
      </c>
      <c r="G649" s="2"/>
      <c r="H649" s="2">
        <v>199895</v>
      </c>
      <c r="I649" s="2"/>
      <c r="J649" s="10" t="str">
        <f t="shared" si="93"/>
        <v>OPAC</v>
      </c>
    </row>
    <row r="650" spans="1:10" ht="40.5">
      <c r="A650" s="3">
        <v>645</v>
      </c>
      <c r="B650" s="6" t="s">
        <v>2</v>
      </c>
      <c r="C650" s="7" t="s">
        <v>1077</v>
      </c>
      <c r="D650" s="6" t="s">
        <v>66</v>
      </c>
      <c r="E650" s="5" t="s">
        <v>1079</v>
      </c>
      <c r="F650" s="1" t="s">
        <v>811</v>
      </c>
      <c r="G650" s="9"/>
      <c r="H650" s="2">
        <v>482440</v>
      </c>
      <c r="I650" s="2"/>
      <c r="J650" s="10" t="str">
        <f t="shared" si="93"/>
        <v>OPAC</v>
      </c>
    </row>
    <row r="651" spans="1:10" ht="27">
      <c r="A651" s="3">
        <v>646</v>
      </c>
      <c r="B651" s="6" t="s">
        <v>2</v>
      </c>
      <c r="C651" s="7" t="s">
        <v>1077</v>
      </c>
      <c r="D651" s="6" t="s">
        <v>66</v>
      </c>
      <c r="E651" s="1" t="s">
        <v>1080</v>
      </c>
      <c r="F651" s="1" t="s">
        <v>776</v>
      </c>
      <c r="G651" s="9"/>
      <c r="H651" s="2">
        <v>482441</v>
      </c>
      <c r="I651" s="2"/>
      <c r="J651" s="10" t="str">
        <f t="shared" si="93"/>
        <v>OPAC</v>
      </c>
    </row>
    <row r="652" spans="1:10" ht="40.5">
      <c r="A652" s="3">
        <v>647</v>
      </c>
      <c r="B652" s="6" t="s">
        <v>2</v>
      </c>
      <c r="C652" s="7" t="s">
        <v>1081</v>
      </c>
      <c r="D652" s="6" t="s">
        <v>1082</v>
      </c>
      <c r="E652" s="8" t="s">
        <v>1083</v>
      </c>
      <c r="F652" s="5" t="s">
        <v>553</v>
      </c>
      <c r="G652" s="2"/>
      <c r="H652" s="2"/>
      <c r="I652" s="2"/>
      <c r="J652" s="4"/>
    </row>
    <row r="653" spans="1:10" ht="27">
      <c r="A653" s="3">
        <v>648</v>
      </c>
      <c r="B653" s="6" t="s">
        <v>2</v>
      </c>
      <c r="C653" s="7" t="s">
        <v>1081</v>
      </c>
      <c r="D653" s="6" t="s">
        <v>1082</v>
      </c>
      <c r="E653" s="8" t="s">
        <v>1084</v>
      </c>
      <c r="F653" s="5"/>
      <c r="G653" s="9" t="s">
        <v>540</v>
      </c>
      <c r="H653" s="2" t="s">
        <v>355</v>
      </c>
      <c r="I653" s="2"/>
      <c r="J653" s="10" t="str">
        <f>HYPERLINK(H653,"本文へのリンク")</f>
        <v>本文へのリンク</v>
      </c>
    </row>
    <row r="654" spans="1:10" ht="27">
      <c r="A654" s="3">
        <v>649</v>
      </c>
      <c r="B654" s="6" t="s">
        <v>2</v>
      </c>
      <c r="C654" s="7" t="s">
        <v>1081</v>
      </c>
      <c r="D654" s="6" t="s">
        <v>1082</v>
      </c>
      <c r="E654" s="8" t="s">
        <v>170</v>
      </c>
      <c r="F654" s="5"/>
      <c r="G654" s="9" t="s">
        <v>776</v>
      </c>
      <c r="H654" s="2" t="s">
        <v>355</v>
      </c>
      <c r="I654" s="2"/>
      <c r="J654" s="10" t="str">
        <f t="shared" ref="J654:J655" si="94">HYPERLINK(H654,"本文へのリンク")</f>
        <v>本文へのリンク</v>
      </c>
    </row>
    <row r="655" spans="1:10" ht="27">
      <c r="A655" s="3">
        <v>650</v>
      </c>
      <c r="B655" s="6" t="s">
        <v>2</v>
      </c>
      <c r="C655" s="7" t="s">
        <v>1081</v>
      </c>
      <c r="D655" s="6" t="s">
        <v>1082</v>
      </c>
      <c r="E655" s="5" t="s">
        <v>1085</v>
      </c>
      <c r="F655" s="5"/>
      <c r="G655" s="9" t="s">
        <v>890</v>
      </c>
      <c r="H655" s="2" t="s">
        <v>355</v>
      </c>
      <c r="I655" s="2"/>
      <c r="J655" s="10" t="str">
        <f t="shared" si="94"/>
        <v>本文へのリンク</v>
      </c>
    </row>
    <row r="656" spans="1:10" ht="27">
      <c r="A656" s="3">
        <v>651</v>
      </c>
      <c r="B656" s="6" t="s">
        <v>2</v>
      </c>
      <c r="C656" s="7" t="s">
        <v>1081</v>
      </c>
      <c r="D656" s="6" t="s">
        <v>1082</v>
      </c>
      <c r="E656" s="8" t="s">
        <v>1086</v>
      </c>
      <c r="F656" s="5" t="s">
        <v>1087</v>
      </c>
      <c r="G656" s="2"/>
      <c r="H656" s="2"/>
      <c r="I656" s="2"/>
      <c r="J656" s="4"/>
    </row>
    <row r="657" spans="1:10" ht="27">
      <c r="A657" s="3">
        <v>652</v>
      </c>
      <c r="B657" s="6" t="s">
        <v>2</v>
      </c>
      <c r="C657" s="7" t="s">
        <v>1088</v>
      </c>
      <c r="D657" s="6" t="s">
        <v>1089</v>
      </c>
      <c r="E657" s="8" t="s">
        <v>1090</v>
      </c>
      <c r="F657" s="1" t="s">
        <v>656</v>
      </c>
      <c r="G657" s="2"/>
      <c r="H657" s="2">
        <v>845000</v>
      </c>
      <c r="I657" s="2"/>
      <c r="J657" s="10" t="str">
        <f t="shared" ref="J657:J665" si="95">HYPERLINK("http://klibs1.kj.yamagata-u.ac.jp/mylimedio/search/search.do?keyword=%23ID%3D"&amp;H657,"OPAC")</f>
        <v>OPAC</v>
      </c>
    </row>
    <row r="658" spans="1:10" ht="40.5">
      <c r="A658" s="3">
        <v>653</v>
      </c>
      <c r="B658" s="6" t="s">
        <v>2</v>
      </c>
      <c r="C658" s="7" t="s">
        <v>1091</v>
      </c>
      <c r="D658" s="6" t="s">
        <v>1092</v>
      </c>
      <c r="E658" s="5" t="s">
        <v>1093</v>
      </c>
      <c r="F658" s="1" t="s">
        <v>776</v>
      </c>
      <c r="G658" s="2"/>
      <c r="H658" s="2">
        <v>271163</v>
      </c>
      <c r="I658" s="2"/>
      <c r="J658" s="10" t="str">
        <f t="shared" si="95"/>
        <v>OPAC</v>
      </c>
    </row>
    <row r="659" spans="1:10" ht="27">
      <c r="A659" s="3">
        <v>654</v>
      </c>
      <c r="B659" s="6" t="s">
        <v>2</v>
      </c>
      <c r="C659" s="7" t="s">
        <v>1091</v>
      </c>
      <c r="D659" s="6" t="s">
        <v>1092</v>
      </c>
      <c r="E659" s="5" t="s">
        <v>1094</v>
      </c>
      <c r="F659" s="1" t="s">
        <v>776</v>
      </c>
      <c r="G659" s="9"/>
      <c r="H659" s="2">
        <v>764616</v>
      </c>
      <c r="I659" s="2"/>
      <c r="J659" s="10" t="str">
        <f t="shared" si="95"/>
        <v>OPAC</v>
      </c>
    </row>
    <row r="660" spans="1:10" ht="27">
      <c r="A660" s="3">
        <v>655</v>
      </c>
      <c r="B660" s="6" t="s">
        <v>2</v>
      </c>
      <c r="C660" s="7" t="s">
        <v>1091</v>
      </c>
      <c r="D660" s="6" t="s">
        <v>1092</v>
      </c>
      <c r="E660" s="1" t="s">
        <v>1095</v>
      </c>
      <c r="F660" s="1" t="s">
        <v>890</v>
      </c>
      <c r="G660" s="9"/>
      <c r="H660" s="2">
        <v>787514</v>
      </c>
      <c r="I660" s="2"/>
      <c r="J660" s="10" t="str">
        <f t="shared" si="95"/>
        <v>OPAC</v>
      </c>
    </row>
    <row r="661" spans="1:10">
      <c r="A661" s="3">
        <v>656</v>
      </c>
      <c r="B661" s="6" t="s">
        <v>2</v>
      </c>
      <c r="C661" s="7" t="s">
        <v>1091</v>
      </c>
      <c r="D661" s="6" t="s">
        <v>1092</v>
      </c>
      <c r="E661" s="1" t="s">
        <v>1096</v>
      </c>
      <c r="F661" s="1" t="s">
        <v>890</v>
      </c>
      <c r="G661" s="9"/>
      <c r="H661" s="2">
        <v>748762</v>
      </c>
      <c r="I661" s="2"/>
      <c r="J661" s="10" t="str">
        <f t="shared" si="95"/>
        <v>OPAC</v>
      </c>
    </row>
    <row r="662" spans="1:10">
      <c r="A662" s="3">
        <v>657</v>
      </c>
      <c r="B662" s="6" t="s">
        <v>2</v>
      </c>
      <c r="C662" s="7" t="s">
        <v>1097</v>
      </c>
      <c r="D662" s="6" t="s">
        <v>1098</v>
      </c>
      <c r="E662" s="8" t="s">
        <v>1099</v>
      </c>
      <c r="F662" s="1" t="s">
        <v>540</v>
      </c>
      <c r="G662" s="2"/>
      <c r="H662" s="2">
        <v>764194</v>
      </c>
      <c r="I662" s="2"/>
      <c r="J662" s="10" t="str">
        <f t="shared" si="95"/>
        <v>OPAC</v>
      </c>
    </row>
    <row r="663" spans="1:10">
      <c r="A663" s="3"/>
      <c r="B663" s="6" t="s">
        <v>2</v>
      </c>
      <c r="C663" s="7" t="s">
        <v>1097</v>
      </c>
      <c r="D663" s="6" t="s">
        <v>1098</v>
      </c>
      <c r="E663" s="8" t="s">
        <v>1100</v>
      </c>
      <c r="F663" s="1" t="s">
        <v>540</v>
      </c>
      <c r="G663" s="2"/>
      <c r="H663" s="2">
        <v>764195</v>
      </c>
      <c r="I663" s="2"/>
      <c r="J663" s="10" t="str">
        <f t="shared" si="95"/>
        <v>OPAC</v>
      </c>
    </row>
    <row r="664" spans="1:10" ht="27">
      <c r="A664" s="3">
        <v>658</v>
      </c>
      <c r="B664" s="6" t="s">
        <v>2</v>
      </c>
      <c r="C664" s="7" t="s">
        <v>1101</v>
      </c>
      <c r="D664" s="6" t="s">
        <v>1102</v>
      </c>
      <c r="E664" s="8" t="s">
        <v>1103</v>
      </c>
      <c r="F664" s="1" t="s">
        <v>776</v>
      </c>
      <c r="G664" s="2"/>
      <c r="H664" s="2">
        <v>854837</v>
      </c>
      <c r="I664" s="2"/>
      <c r="J664" s="10" t="str">
        <f t="shared" si="95"/>
        <v>OPAC</v>
      </c>
    </row>
    <row r="665" spans="1:10" ht="27">
      <c r="A665" s="3">
        <v>659</v>
      </c>
      <c r="B665" s="6" t="s">
        <v>2</v>
      </c>
      <c r="C665" s="7" t="s">
        <v>1104</v>
      </c>
      <c r="D665" s="6" t="s">
        <v>1089</v>
      </c>
      <c r="E665" s="8" t="s">
        <v>1105</v>
      </c>
      <c r="F665" s="1" t="s">
        <v>776</v>
      </c>
      <c r="G665" s="2"/>
      <c r="H665" s="2">
        <v>845000</v>
      </c>
      <c r="I665" s="2"/>
      <c r="J665" s="10" t="str">
        <f t="shared" si="95"/>
        <v>OPAC</v>
      </c>
    </row>
    <row r="666" spans="1:10">
      <c r="A666" s="3">
        <v>660</v>
      </c>
      <c r="B666" s="6" t="s">
        <v>2</v>
      </c>
      <c r="C666" s="7" t="s">
        <v>1106</v>
      </c>
      <c r="D666" s="6" t="s">
        <v>1107</v>
      </c>
      <c r="E666" s="8" t="s">
        <v>1108</v>
      </c>
      <c r="F666" s="5" t="s">
        <v>922</v>
      </c>
      <c r="G666" s="2"/>
      <c r="H666" s="2"/>
      <c r="I666" s="2"/>
      <c r="J666" s="4"/>
    </row>
    <row r="667" spans="1:10" ht="40.5">
      <c r="A667" s="3">
        <v>661</v>
      </c>
      <c r="B667" s="6" t="s">
        <v>2</v>
      </c>
      <c r="C667" s="7" t="s">
        <v>1106</v>
      </c>
      <c r="D667" s="6" t="s">
        <v>1107</v>
      </c>
      <c r="E667" s="5" t="s">
        <v>1109</v>
      </c>
      <c r="F667" s="1" t="s">
        <v>890</v>
      </c>
      <c r="G667" s="2"/>
      <c r="H667" s="2">
        <v>147090</v>
      </c>
      <c r="I667" s="2"/>
      <c r="J667" s="10" t="str">
        <f t="shared" ref="J667:J679" si="96">HYPERLINK("http://klibs1.kj.yamagata-u.ac.jp/mylimedio/search/search.do?keyword=%23ID%3D"&amp;H667,"OPAC")</f>
        <v>OPAC</v>
      </c>
    </row>
    <row r="668" spans="1:10" ht="40.5">
      <c r="A668" s="3">
        <v>662</v>
      </c>
      <c r="B668" s="6" t="s">
        <v>2</v>
      </c>
      <c r="C668" s="7" t="s">
        <v>1110</v>
      </c>
      <c r="D668" s="6" t="s">
        <v>223</v>
      </c>
      <c r="E668" s="8" t="s">
        <v>1112</v>
      </c>
      <c r="F668" s="1" t="s">
        <v>776</v>
      </c>
      <c r="G668" s="2"/>
      <c r="H668" s="2">
        <v>732422</v>
      </c>
      <c r="I668" s="2"/>
      <c r="J668" s="10" t="str">
        <f t="shared" si="96"/>
        <v>OPAC</v>
      </c>
    </row>
    <row r="669" spans="1:10" ht="40.5">
      <c r="A669" s="3">
        <v>663</v>
      </c>
      <c r="B669" s="6" t="s">
        <v>2</v>
      </c>
      <c r="C669" s="7" t="s">
        <v>1113</v>
      </c>
      <c r="D669" s="6" t="s">
        <v>1114</v>
      </c>
      <c r="E669" s="8" t="s">
        <v>1115</v>
      </c>
      <c r="F669" s="1" t="s">
        <v>890</v>
      </c>
      <c r="G669" s="2"/>
      <c r="H669" s="2">
        <v>147621</v>
      </c>
      <c r="I669" s="2"/>
      <c r="J669" s="10" t="str">
        <f t="shared" si="96"/>
        <v>OPAC</v>
      </c>
    </row>
    <row r="670" spans="1:10" ht="40.5">
      <c r="A670" s="3">
        <v>664</v>
      </c>
      <c r="B670" s="6" t="s">
        <v>2</v>
      </c>
      <c r="C670" s="7" t="s">
        <v>1116</v>
      </c>
      <c r="D670" s="6" t="s">
        <v>1114</v>
      </c>
      <c r="E670" s="5" t="s">
        <v>1117</v>
      </c>
      <c r="F670" s="1" t="s">
        <v>540</v>
      </c>
      <c r="G670" s="2"/>
      <c r="H670" s="2">
        <v>147621</v>
      </c>
      <c r="I670" s="2"/>
      <c r="J670" s="10" t="str">
        <f t="shared" si="96"/>
        <v>OPAC</v>
      </c>
    </row>
    <row r="671" spans="1:10" ht="27">
      <c r="A671" s="3">
        <v>665</v>
      </c>
      <c r="B671" s="6" t="s">
        <v>2</v>
      </c>
      <c r="C671" s="7" t="s">
        <v>1118</v>
      </c>
      <c r="D671" s="6" t="s">
        <v>1119</v>
      </c>
      <c r="E671" s="5" t="s">
        <v>1120</v>
      </c>
      <c r="F671" s="1" t="s">
        <v>776</v>
      </c>
      <c r="G671" s="2"/>
      <c r="H671" s="2">
        <v>670959</v>
      </c>
      <c r="I671" s="2"/>
      <c r="J671" s="10" t="str">
        <f t="shared" si="96"/>
        <v>OPAC</v>
      </c>
    </row>
    <row r="672" spans="1:10" ht="27">
      <c r="A672" s="3">
        <v>666</v>
      </c>
      <c r="B672" s="6" t="s">
        <v>2</v>
      </c>
      <c r="C672" s="7" t="s">
        <v>1118</v>
      </c>
      <c r="D672" s="6" t="s">
        <v>1119</v>
      </c>
      <c r="E672" s="8" t="s">
        <v>1121</v>
      </c>
      <c r="F672" s="1" t="s">
        <v>1122</v>
      </c>
      <c r="G672" s="2"/>
      <c r="H672" s="2">
        <v>659027</v>
      </c>
      <c r="I672" s="2"/>
      <c r="J672" s="10" t="str">
        <f t="shared" si="96"/>
        <v>OPAC</v>
      </c>
    </row>
    <row r="673" spans="1:10" ht="40.5">
      <c r="A673" s="3">
        <v>667</v>
      </c>
      <c r="B673" s="6" t="s">
        <v>2</v>
      </c>
      <c r="C673" s="7" t="s">
        <v>1123</v>
      </c>
      <c r="D673" s="6" t="s">
        <v>223</v>
      </c>
      <c r="E673" s="5" t="s">
        <v>1124</v>
      </c>
      <c r="F673" s="1" t="s">
        <v>1125</v>
      </c>
      <c r="G673" s="2"/>
      <c r="H673" s="2">
        <v>733911</v>
      </c>
      <c r="I673" s="2"/>
      <c r="J673" s="10" t="str">
        <f t="shared" si="96"/>
        <v>OPAC</v>
      </c>
    </row>
    <row r="674" spans="1:10" ht="27">
      <c r="A674" s="3">
        <v>668</v>
      </c>
      <c r="B674" s="6" t="s">
        <v>2</v>
      </c>
      <c r="C674" s="7" t="s">
        <v>1123</v>
      </c>
      <c r="D674" s="6" t="s">
        <v>223</v>
      </c>
      <c r="E674" s="5" t="s">
        <v>1126</v>
      </c>
      <c r="F674" s="1" t="s">
        <v>540</v>
      </c>
      <c r="G674" s="9"/>
      <c r="H674" s="2">
        <v>750217</v>
      </c>
      <c r="I674" s="2"/>
      <c r="J674" s="10" t="str">
        <f t="shared" si="96"/>
        <v>OPAC</v>
      </c>
    </row>
    <row r="675" spans="1:10" ht="27">
      <c r="A675" s="3">
        <v>669</v>
      </c>
      <c r="B675" s="6" t="s">
        <v>2</v>
      </c>
      <c r="C675" s="7" t="s">
        <v>1123</v>
      </c>
      <c r="D675" s="6" t="s">
        <v>223</v>
      </c>
      <c r="E675" s="1" t="s">
        <v>1127</v>
      </c>
      <c r="F675" s="1" t="s">
        <v>890</v>
      </c>
      <c r="G675" s="9"/>
      <c r="H675" s="2">
        <v>270689</v>
      </c>
      <c r="I675" s="2"/>
      <c r="J675" s="10" t="str">
        <f t="shared" si="96"/>
        <v>OPAC</v>
      </c>
    </row>
    <row r="676" spans="1:10" ht="40.5">
      <c r="A676" s="3">
        <v>670</v>
      </c>
      <c r="B676" s="6" t="s">
        <v>2</v>
      </c>
      <c r="C676" s="7" t="s">
        <v>1128</v>
      </c>
      <c r="D676" s="6" t="s">
        <v>223</v>
      </c>
      <c r="E676" s="8" t="s">
        <v>1129</v>
      </c>
      <c r="F676" s="1" t="s">
        <v>890</v>
      </c>
      <c r="G676" s="2"/>
      <c r="H676" s="2">
        <v>733911</v>
      </c>
      <c r="I676" s="2"/>
      <c r="J676" s="10" t="str">
        <f t="shared" si="96"/>
        <v>OPAC</v>
      </c>
    </row>
    <row r="677" spans="1:10" ht="27">
      <c r="A677" s="3">
        <v>671</v>
      </c>
      <c r="B677" s="6" t="s">
        <v>2</v>
      </c>
      <c r="C677" s="7" t="s">
        <v>1128</v>
      </c>
      <c r="D677" s="6" t="s">
        <v>223</v>
      </c>
      <c r="E677" s="5" t="s">
        <v>1130</v>
      </c>
      <c r="F677" s="1" t="s">
        <v>620</v>
      </c>
      <c r="G677" s="9"/>
      <c r="H677" s="2">
        <v>732455</v>
      </c>
      <c r="I677" s="2"/>
      <c r="J677" s="10" t="str">
        <f t="shared" si="96"/>
        <v>OPAC</v>
      </c>
    </row>
    <row r="678" spans="1:10" ht="27">
      <c r="A678" s="3">
        <v>672</v>
      </c>
      <c r="B678" s="6" t="s">
        <v>2</v>
      </c>
      <c r="C678" s="7" t="s">
        <v>1128</v>
      </c>
      <c r="D678" s="6" t="s">
        <v>223</v>
      </c>
      <c r="E678" s="5" t="s">
        <v>1131</v>
      </c>
      <c r="F678" s="1" t="s">
        <v>1125</v>
      </c>
      <c r="G678" s="9"/>
      <c r="H678" s="2">
        <v>270689</v>
      </c>
      <c r="I678" s="2"/>
      <c r="J678" s="10" t="str">
        <f t="shared" si="96"/>
        <v>OPAC</v>
      </c>
    </row>
    <row r="679" spans="1:10" ht="40.5">
      <c r="A679" s="3">
        <v>673</v>
      </c>
      <c r="B679" s="6" t="s">
        <v>2</v>
      </c>
      <c r="C679" s="7" t="s">
        <v>1132</v>
      </c>
      <c r="D679" s="6" t="s">
        <v>1133</v>
      </c>
      <c r="E679" s="8" t="s">
        <v>1134</v>
      </c>
      <c r="F679" s="1" t="s">
        <v>890</v>
      </c>
      <c r="G679" s="9"/>
      <c r="H679" s="2">
        <v>765440</v>
      </c>
      <c r="I679" s="2"/>
      <c r="J679" s="10" t="str">
        <f t="shared" si="96"/>
        <v>OPAC</v>
      </c>
    </row>
    <row r="680" spans="1:10" ht="27">
      <c r="A680" s="3">
        <v>674</v>
      </c>
      <c r="B680" s="6" t="s">
        <v>2</v>
      </c>
      <c r="C680" s="7" t="s">
        <v>1132</v>
      </c>
      <c r="D680" s="6" t="s">
        <v>1133</v>
      </c>
      <c r="E680" s="5" t="s">
        <v>1135</v>
      </c>
      <c r="F680" s="5" t="s">
        <v>922</v>
      </c>
      <c r="G680" s="9"/>
      <c r="H680" s="2"/>
      <c r="I680" s="2"/>
      <c r="J680" s="4"/>
    </row>
    <row r="681" spans="1:10" ht="40.5">
      <c r="A681" s="3">
        <v>675</v>
      </c>
      <c r="B681" s="6" t="s">
        <v>2</v>
      </c>
      <c r="C681" s="7" t="s">
        <v>1136</v>
      </c>
      <c r="D681" s="6" t="s">
        <v>1137</v>
      </c>
      <c r="E681" s="5" t="s">
        <v>1138</v>
      </c>
      <c r="F681" s="1" t="s">
        <v>890</v>
      </c>
      <c r="G681" s="2"/>
      <c r="H681" s="2">
        <v>795083</v>
      </c>
      <c r="I681" s="2"/>
      <c r="J681" s="10" t="str">
        <f>HYPERLINK("http://klibs1.kj.yamagata-u.ac.jp/mylimedio/search/search.do?keyword=%23ID%3D"&amp;H681,"OPAC")</f>
        <v>OPAC</v>
      </c>
    </row>
    <row r="682" spans="1:10" ht="27">
      <c r="A682" s="3">
        <v>676</v>
      </c>
      <c r="B682" s="6" t="s">
        <v>2</v>
      </c>
      <c r="C682" s="7" t="s">
        <v>1139</v>
      </c>
      <c r="D682" s="6" t="s">
        <v>1140</v>
      </c>
      <c r="E682" s="8" t="s">
        <v>1141</v>
      </c>
      <c r="F682" s="5" t="s">
        <v>1142</v>
      </c>
      <c r="G682" s="2"/>
      <c r="H682" s="2"/>
      <c r="I682" s="2"/>
      <c r="J682" s="4"/>
    </row>
    <row r="683" spans="1:10">
      <c r="A683" s="3">
        <v>677</v>
      </c>
      <c r="B683" s="6" t="s">
        <v>2</v>
      </c>
      <c r="C683" s="7" t="s">
        <v>1139</v>
      </c>
      <c r="D683" s="6" t="s">
        <v>1140</v>
      </c>
      <c r="E683" s="5" t="s">
        <v>1143</v>
      </c>
      <c r="F683" s="1" t="s">
        <v>833</v>
      </c>
      <c r="G683" s="2"/>
      <c r="H683" s="2">
        <v>700145</v>
      </c>
      <c r="I683" s="2"/>
      <c r="J683" s="10" t="str">
        <f t="shared" ref="J683:J685" si="97">HYPERLINK("http://klibs1.kj.yamagata-u.ac.jp/mylimedio/search/search.do?keyword=%23ID%3D"&amp;H683,"OPAC")</f>
        <v>OPAC</v>
      </c>
    </row>
    <row r="684" spans="1:10" ht="27">
      <c r="A684" s="3">
        <v>678</v>
      </c>
      <c r="B684" s="6" t="s">
        <v>2</v>
      </c>
      <c r="C684" s="7" t="s">
        <v>1144</v>
      </c>
      <c r="D684" s="6" t="s">
        <v>1145</v>
      </c>
      <c r="E684" s="5" t="s">
        <v>1146</v>
      </c>
      <c r="F684" s="1" t="s">
        <v>776</v>
      </c>
      <c r="G684" s="2"/>
      <c r="H684" s="2">
        <v>228875</v>
      </c>
      <c r="I684" s="2"/>
      <c r="J684" s="10" t="str">
        <f t="shared" si="97"/>
        <v>OPAC</v>
      </c>
    </row>
    <row r="685" spans="1:10" ht="27">
      <c r="A685" s="3"/>
      <c r="B685" s="6" t="s">
        <v>2</v>
      </c>
      <c r="C685" s="7" t="s">
        <v>1081</v>
      </c>
      <c r="D685" s="6" t="s">
        <v>1082</v>
      </c>
      <c r="E685" s="5" t="s">
        <v>1147</v>
      </c>
      <c r="F685" s="1" t="s">
        <v>776</v>
      </c>
      <c r="G685" s="2"/>
      <c r="H685" s="2">
        <v>135499</v>
      </c>
      <c r="I685" s="2"/>
      <c r="J685" s="10" t="str">
        <f t="shared" si="97"/>
        <v>OPAC</v>
      </c>
    </row>
    <row r="686" spans="1:10" ht="27">
      <c r="A686" s="3">
        <v>679</v>
      </c>
      <c r="B686" s="6" t="s">
        <v>2</v>
      </c>
      <c r="C686" s="7" t="s">
        <v>1148</v>
      </c>
      <c r="D686" s="6" t="s">
        <v>1149</v>
      </c>
      <c r="E686" s="8" t="s">
        <v>1150</v>
      </c>
      <c r="F686" s="5"/>
      <c r="G686" s="9" t="s">
        <v>776</v>
      </c>
      <c r="H686" s="2" t="s">
        <v>355</v>
      </c>
      <c r="I686" s="2"/>
      <c r="J686" s="10" t="str">
        <f t="shared" ref="J686:J687" si="98">HYPERLINK(H686,"本文へのリンク")</f>
        <v>本文へのリンク</v>
      </c>
    </row>
    <row r="687" spans="1:10" ht="27">
      <c r="A687" s="3">
        <v>680</v>
      </c>
      <c r="B687" s="6" t="s">
        <v>2</v>
      </c>
      <c r="C687" s="7" t="s">
        <v>1151</v>
      </c>
      <c r="D687" s="6" t="s">
        <v>1114</v>
      </c>
      <c r="E687" s="5" t="s">
        <v>1152</v>
      </c>
      <c r="F687" s="1"/>
      <c r="G687" s="9" t="s">
        <v>890</v>
      </c>
      <c r="H687" s="2" t="s">
        <v>355</v>
      </c>
      <c r="I687" s="2"/>
      <c r="J687" s="10" t="str">
        <f t="shared" si="98"/>
        <v>本文へのリンク</v>
      </c>
    </row>
    <row r="688" spans="1:10" ht="27">
      <c r="A688" s="3">
        <v>681</v>
      </c>
      <c r="B688" s="6" t="s">
        <v>2</v>
      </c>
      <c r="C688" s="7" t="s">
        <v>1151</v>
      </c>
      <c r="D688" s="6" t="s">
        <v>1114</v>
      </c>
      <c r="E688" s="5" t="s">
        <v>1153</v>
      </c>
      <c r="F688" s="1" t="s">
        <v>890</v>
      </c>
      <c r="G688" s="9"/>
      <c r="H688" s="2">
        <v>835086</v>
      </c>
      <c r="I688" s="2"/>
      <c r="J688" s="10" t="str">
        <f t="shared" ref="J688:J692" si="99">HYPERLINK("http://klibs1.kj.yamagata-u.ac.jp/mylimedio/search/search.do?keyword=%23ID%3D"&amp;H688,"OPAC")</f>
        <v>OPAC</v>
      </c>
    </row>
    <row r="689" spans="1:10" ht="27">
      <c r="A689" s="3">
        <v>682</v>
      </c>
      <c r="B689" s="6" t="s">
        <v>2</v>
      </c>
      <c r="C689" s="7" t="s">
        <v>1151</v>
      </c>
      <c r="D689" s="6" t="s">
        <v>1114</v>
      </c>
      <c r="E689" s="1" t="s">
        <v>1154</v>
      </c>
      <c r="F689" s="1" t="s">
        <v>852</v>
      </c>
      <c r="G689" s="9"/>
      <c r="H689" s="2">
        <v>778333</v>
      </c>
      <c r="I689" s="2"/>
      <c r="J689" s="10" t="str">
        <f t="shared" si="99"/>
        <v>OPAC</v>
      </c>
    </row>
    <row r="690" spans="1:10" ht="27">
      <c r="A690" s="3">
        <v>683</v>
      </c>
      <c r="B690" s="6" t="s">
        <v>2</v>
      </c>
      <c r="C690" s="7" t="s">
        <v>1151</v>
      </c>
      <c r="D690" s="6" t="s">
        <v>1114</v>
      </c>
      <c r="E690" s="5" t="s">
        <v>1155</v>
      </c>
      <c r="F690" s="1" t="s">
        <v>776</v>
      </c>
      <c r="G690" s="9"/>
      <c r="H690" s="2">
        <v>773314</v>
      </c>
      <c r="I690" s="2"/>
      <c r="J690" s="10" t="str">
        <f t="shared" si="99"/>
        <v>OPAC</v>
      </c>
    </row>
    <row r="691" spans="1:10" ht="27">
      <c r="A691" s="3">
        <v>684</v>
      </c>
      <c r="B691" s="6" t="s">
        <v>2</v>
      </c>
      <c r="C691" s="7" t="s">
        <v>1156</v>
      </c>
      <c r="D691" s="6" t="s">
        <v>223</v>
      </c>
      <c r="E691" s="8" t="s">
        <v>1157</v>
      </c>
      <c r="F691" s="1" t="s">
        <v>890</v>
      </c>
      <c r="G691" s="2"/>
      <c r="H691" s="2">
        <v>758467</v>
      </c>
      <c r="I691" s="2"/>
      <c r="J691" s="10" t="str">
        <f t="shared" si="99"/>
        <v>OPAC</v>
      </c>
    </row>
    <row r="692" spans="1:10" ht="27">
      <c r="A692" s="3">
        <v>685</v>
      </c>
      <c r="B692" s="6" t="s">
        <v>2</v>
      </c>
      <c r="C692" s="7" t="s">
        <v>1156</v>
      </c>
      <c r="D692" s="6" t="s">
        <v>223</v>
      </c>
      <c r="E692" s="5" t="s">
        <v>1496</v>
      </c>
      <c r="F692" s="1" t="s">
        <v>521</v>
      </c>
      <c r="G692" s="2"/>
      <c r="H692" s="2">
        <v>854838</v>
      </c>
      <c r="I692" s="2"/>
      <c r="J692" s="10" t="str">
        <f t="shared" si="99"/>
        <v>OPAC</v>
      </c>
    </row>
    <row r="693" spans="1:10" ht="27">
      <c r="A693" s="3">
        <v>686</v>
      </c>
      <c r="B693" s="6" t="s">
        <v>2</v>
      </c>
      <c r="C693" s="7" t="s">
        <v>1159</v>
      </c>
      <c r="D693" s="6" t="s">
        <v>1160</v>
      </c>
      <c r="E693" s="8" t="s">
        <v>1161</v>
      </c>
      <c r="F693" s="5" t="s">
        <v>1158</v>
      </c>
      <c r="G693" s="2"/>
      <c r="H693" s="2"/>
      <c r="I693" s="2"/>
      <c r="J693" s="4"/>
    </row>
    <row r="694" spans="1:10" ht="27">
      <c r="A694" s="3">
        <v>687</v>
      </c>
      <c r="B694" s="6" t="s">
        <v>2</v>
      </c>
      <c r="C694" s="7" t="s">
        <v>1159</v>
      </c>
      <c r="D694" s="6" t="s">
        <v>1160</v>
      </c>
      <c r="E694" s="5" t="s">
        <v>1162</v>
      </c>
      <c r="F694" s="1" t="s">
        <v>938</v>
      </c>
      <c r="G694" s="2"/>
      <c r="H694" s="2">
        <v>481536</v>
      </c>
      <c r="I694" s="2"/>
      <c r="J694" s="10" t="str">
        <f t="shared" ref="J694:J736" si="100">HYPERLINK("http://klibs1.kj.yamagata-u.ac.jp/mylimedio/search/search.do?keyword=%23ID%3D"&amp;H694,"OPAC")</f>
        <v>OPAC</v>
      </c>
    </row>
    <row r="695" spans="1:10">
      <c r="A695" s="3">
        <v>688</v>
      </c>
      <c r="B695" s="6" t="s">
        <v>2</v>
      </c>
      <c r="C695" s="7" t="s">
        <v>1159</v>
      </c>
      <c r="D695" s="6" t="s">
        <v>1160</v>
      </c>
      <c r="E695" s="8" t="s">
        <v>1163</v>
      </c>
      <c r="F695" s="1" t="s">
        <v>776</v>
      </c>
      <c r="G695" s="2"/>
      <c r="H695" s="2">
        <v>658980</v>
      </c>
      <c r="I695" s="2"/>
      <c r="J695" s="10" t="str">
        <f t="shared" si="100"/>
        <v>OPAC</v>
      </c>
    </row>
    <row r="696" spans="1:10" ht="27">
      <c r="A696" s="3">
        <v>689</v>
      </c>
      <c r="B696" s="6" t="s">
        <v>2</v>
      </c>
      <c r="C696" s="7" t="s">
        <v>1159</v>
      </c>
      <c r="D696" s="6" t="s">
        <v>1160</v>
      </c>
      <c r="E696" s="8" t="s">
        <v>1164</v>
      </c>
      <c r="F696" s="1" t="s">
        <v>852</v>
      </c>
      <c r="G696" s="2"/>
      <c r="H696" s="2">
        <v>670942</v>
      </c>
      <c r="I696" s="2"/>
      <c r="J696" s="10" t="str">
        <f t="shared" si="100"/>
        <v>OPAC</v>
      </c>
    </row>
    <row r="697" spans="1:10" ht="27">
      <c r="A697" s="3">
        <v>690</v>
      </c>
      <c r="B697" s="6" t="s">
        <v>2</v>
      </c>
      <c r="C697" s="7" t="s">
        <v>1159</v>
      </c>
      <c r="D697" s="6" t="s">
        <v>1160</v>
      </c>
      <c r="E697" s="8" t="s">
        <v>1165</v>
      </c>
      <c r="F697" s="1" t="s">
        <v>530</v>
      </c>
      <c r="G697" s="2"/>
      <c r="H697" s="2">
        <v>660583</v>
      </c>
      <c r="I697" s="2"/>
      <c r="J697" s="10" t="str">
        <f t="shared" si="100"/>
        <v>OPAC</v>
      </c>
    </row>
    <row r="698" spans="1:10">
      <c r="A698" s="3">
        <v>691</v>
      </c>
      <c r="B698" s="6" t="s">
        <v>2</v>
      </c>
      <c r="C698" s="7" t="s">
        <v>1159</v>
      </c>
      <c r="D698" s="6" t="s">
        <v>1160</v>
      </c>
      <c r="E698" s="8" t="s">
        <v>1166</v>
      </c>
      <c r="F698" s="1" t="s">
        <v>530</v>
      </c>
      <c r="G698" s="2"/>
      <c r="H698" s="2">
        <v>738355</v>
      </c>
      <c r="I698" s="2"/>
      <c r="J698" s="10" t="str">
        <f t="shared" si="100"/>
        <v>OPAC</v>
      </c>
    </row>
    <row r="699" spans="1:10" ht="27">
      <c r="A699" s="3">
        <v>692</v>
      </c>
      <c r="B699" s="6" t="s">
        <v>2</v>
      </c>
      <c r="C699" s="7" t="s">
        <v>1032</v>
      </c>
      <c r="D699" s="6" t="s">
        <v>1033</v>
      </c>
      <c r="E699" s="8" t="s">
        <v>1167</v>
      </c>
      <c r="F699" s="1" t="s">
        <v>620</v>
      </c>
      <c r="G699" s="9"/>
      <c r="H699" s="2">
        <v>672896</v>
      </c>
      <c r="I699" s="2"/>
      <c r="J699" s="10" t="str">
        <f t="shared" si="100"/>
        <v>OPAC</v>
      </c>
    </row>
    <row r="700" spans="1:10" ht="27">
      <c r="A700" s="3">
        <v>693</v>
      </c>
      <c r="B700" s="6" t="s">
        <v>2</v>
      </c>
      <c r="C700" s="7" t="s">
        <v>1032</v>
      </c>
      <c r="D700" s="6" t="s">
        <v>1033</v>
      </c>
      <c r="E700" s="8" t="s">
        <v>1168</v>
      </c>
      <c r="F700" s="1" t="s">
        <v>620</v>
      </c>
      <c r="G700" s="9"/>
      <c r="H700" s="2">
        <v>835650</v>
      </c>
      <c r="I700" s="2"/>
      <c r="J700" s="10" t="str">
        <f t="shared" si="100"/>
        <v>OPAC</v>
      </c>
    </row>
    <row r="701" spans="1:10" ht="27">
      <c r="A701" s="3">
        <v>694</v>
      </c>
      <c r="B701" s="6" t="s">
        <v>2</v>
      </c>
      <c r="C701" s="7" t="s">
        <v>1169</v>
      </c>
      <c r="D701" s="6" t="s">
        <v>1033</v>
      </c>
      <c r="E701" s="8" t="s">
        <v>1170</v>
      </c>
      <c r="F701" s="1" t="s">
        <v>620</v>
      </c>
      <c r="G701" s="2"/>
      <c r="H701" s="2">
        <v>672900</v>
      </c>
      <c r="I701" s="2"/>
      <c r="J701" s="10" t="str">
        <f t="shared" si="100"/>
        <v>OPAC</v>
      </c>
    </row>
    <row r="702" spans="1:10" ht="27">
      <c r="A702" s="3">
        <v>695</v>
      </c>
      <c r="B702" s="6" t="s">
        <v>2</v>
      </c>
      <c r="C702" s="7" t="s">
        <v>1169</v>
      </c>
      <c r="D702" s="6" t="s">
        <v>1033</v>
      </c>
      <c r="E702" s="5" t="s">
        <v>1171</v>
      </c>
      <c r="F702" s="1" t="s">
        <v>530</v>
      </c>
      <c r="G702" s="2"/>
      <c r="H702" s="2">
        <v>304095</v>
      </c>
      <c r="I702" s="2"/>
      <c r="J702" s="10" t="str">
        <f t="shared" si="100"/>
        <v>OPAC</v>
      </c>
    </row>
    <row r="703" spans="1:10" ht="27">
      <c r="A703" s="3">
        <v>696</v>
      </c>
      <c r="B703" s="6" t="s">
        <v>2</v>
      </c>
      <c r="C703" s="7" t="s">
        <v>1169</v>
      </c>
      <c r="D703" s="6" t="s">
        <v>1033</v>
      </c>
      <c r="E703" s="8" t="s">
        <v>1172</v>
      </c>
      <c r="F703" s="1" t="s">
        <v>620</v>
      </c>
      <c r="G703" s="2"/>
      <c r="H703" s="2">
        <v>582278</v>
      </c>
      <c r="I703" s="2"/>
      <c r="J703" s="10" t="str">
        <f t="shared" si="100"/>
        <v>OPAC</v>
      </c>
    </row>
    <row r="704" spans="1:10" ht="40.5">
      <c r="A704" s="3">
        <v>697</v>
      </c>
      <c r="B704" s="6" t="s">
        <v>2</v>
      </c>
      <c r="C704" s="7" t="s">
        <v>1173</v>
      </c>
      <c r="D704" s="6" t="s">
        <v>1033</v>
      </c>
      <c r="E704" s="8" t="s">
        <v>1174</v>
      </c>
      <c r="F704" s="1" t="s">
        <v>620</v>
      </c>
      <c r="G704" s="2"/>
      <c r="H704" s="2">
        <v>582306</v>
      </c>
      <c r="I704" s="2"/>
      <c r="J704" s="10" t="str">
        <f t="shared" si="100"/>
        <v>OPAC</v>
      </c>
    </row>
    <row r="705" spans="1:10" ht="40.5">
      <c r="A705" s="3">
        <v>698</v>
      </c>
      <c r="B705" s="6" t="s">
        <v>2</v>
      </c>
      <c r="C705" s="7" t="s">
        <v>1173</v>
      </c>
      <c r="D705" s="6" t="s">
        <v>1033</v>
      </c>
      <c r="E705" s="5" t="s">
        <v>1175</v>
      </c>
      <c r="F705" s="1" t="s">
        <v>620</v>
      </c>
      <c r="G705" s="2"/>
      <c r="H705" s="2">
        <v>746828</v>
      </c>
      <c r="I705" s="2"/>
      <c r="J705" s="10" t="str">
        <f t="shared" si="100"/>
        <v>OPAC</v>
      </c>
    </row>
    <row r="706" spans="1:10" ht="27">
      <c r="A706" s="3">
        <v>699</v>
      </c>
      <c r="B706" s="6" t="s">
        <v>2</v>
      </c>
      <c r="C706" s="7" t="s">
        <v>1173</v>
      </c>
      <c r="D706" s="6" t="s">
        <v>1033</v>
      </c>
      <c r="E706" s="8" t="s">
        <v>1176</v>
      </c>
      <c r="F706" s="1" t="s">
        <v>860</v>
      </c>
      <c r="G706" s="2"/>
      <c r="H706" s="2">
        <v>738685</v>
      </c>
      <c r="I706" s="2"/>
      <c r="J706" s="10" t="str">
        <f t="shared" si="100"/>
        <v>OPAC</v>
      </c>
    </row>
    <row r="707" spans="1:10" ht="27">
      <c r="A707" s="3">
        <v>700</v>
      </c>
      <c r="B707" s="6" t="s">
        <v>2</v>
      </c>
      <c r="C707" s="7" t="s">
        <v>1173</v>
      </c>
      <c r="D707" s="6" t="s">
        <v>1033</v>
      </c>
      <c r="E707" s="8" t="s">
        <v>1177</v>
      </c>
      <c r="F707" s="1" t="s">
        <v>776</v>
      </c>
      <c r="G707" s="2"/>
      <c r="H707" s="2">
        <v>738685</v>
      </c>
      <c r="I707" s="2"/>
      <c r="J707" s="10" t="str">
        <f t="shared" si="100"/>
        <v>OPAC</v>
      </c>
    </row>
    <row r="708" spans="1:10" ht="27">
      <c r="A708" s="3">
        <v>701</v>
      </c>
      <c r="B708" s="6" t="s">
        <v>2</v>
      </c>
      <c r="C708" s="7" t="s">
        <v>1173</v>
      </c>
      <c r="D708" s="6" t="s">
        <v>1033</v>
      </c>
      <c r="E708" s="8" t="s">
        <v>1178</v>
      </c>
      <c r="F708" s="1" t="s">
        <v>620</v>
      </c>
      <c r="G708" s="2"/>
      <c r="H708" s="2">
        <v>738106</v>
      </c>
      <c r="I708" s="2"/>
      <c r="J708" s="10" t="str">
        <f t="shared" si="100"/>
        <v>OPAC</v>
      </c>
    </row>
    <row r="709" spans="1:10" ht="27">
      <c r="A709" s="3">
        <v>702</v>
      </c>
      <c r="B709" s="6" t="s">
        <v>2</v>
      </c>
      <c r="C709" s="7" t="s">
        <v>1173</v>
      </c>
      <c r="D709" s="6" t="s">
        <v>1033</v>
      </c>
      <c r="E709" s="8" t="s">
        <v>1179</v>
      </c>
      <c r="F709" s="1" t="s">
        <v>530</v>
      </c>
      <c r="G709" s="2"/>
      <c r="H709" s="2">
        <v>738284</v>
      </c>
      <c r="I709" s="2"/>
      <c r="J709" s="10" t="str">
        <f t="shared" si="100"/>
        <v>OPAC</v>
      </c>
    </row>
    <row r="710" spans="1:10" ht="27">
      <c r="A710" s="3">
        <v>703</v>
      </c>
      <c r="B710" s="6" t="s">
        <v>2</v>
      </c>
      <c r="C710" s="7" t="s">
        <v>1173</v>
      </c>
      <c r="D710" s="6" t="s">
        <v>1033</v>
      </c>
      <c r="E710" s="8" t="s">
        <v>1180</v>
      </c>
      <c r="F710" s="1" t="s">
        <v>620</v>
      </c>
      <c r="G710" s="2"/>
      <c r="H710" s="2">
        <v>395524</v>
      </c>
      <c r="I710" s="2"/>
      <c r="J710" s="10" t="str">
        <f t="shared" si="100"/>
        <v>OPAC</v>
      </c>
    </row>
    <row r="711" spans="1:10" ht="27">
      <c r="A711" s="3">
        <v>704</v>
      </c>
      <c r="B711" s="6" t="s">
        <v>2</v>
      </c>
      <c r="C711" s="7" t="s">
        <v>1181</v>
      </c>
      <c r="D711" s="6" t="s">
        <v>1137</v>
      </c>
      <c r="E711" s="5" t="s">
        <v>1182</v>
      </c>
      <c r="F711" s="1" t="s">
        <v>620</v>
      </c>
      <c r="G711" s="2"/>
      <c r="H711" s="2">
        <v>795553</v>
      </c>
      <c r="I711" s="2"/>
      <c r="J711" s="10" t="str">
        <f t="shared" si="100"/>
        <v>OPAC</v>
      </c>
    </row>
    <row r="712" spans="1:10" ht="27">
      <c r="A712" s="3">
        <v>705</v>
      </c>
      <c r="B712" s="6" t="s">
        <v>2</v>
      </c>
      <c r="C712" s="7" t="s">
        <v>1181</v>
      </c>
      <c r="D712" s="6" t="s">
        <v>1137</v>
      </c>
      <c r="E712" s="5" t="s">
        <v>1183</v>
      </c>
      <c r="F712" s="1" t="s">
        <v>620</v>
      </c>
      <c r="G712" s="2"/>
      <c r="H712" s="2">
        <v>795553</v>
      </c>
      <c r="I712" s="2"/>
      <c r="J712" s="10" t="str">
        <f t="shared" si="100"/>
        <v>OPAC</v>
      </c>
    </row>
    <row r="713" spans="1:10" ht="27">
      <c r="A713" s="3">
        <v>706</v>
      </c>
      <c r="B713" s="6" t="s">
        <v>2</v>
      </c>
      <c r="C713" s="7" t="s">
        <v>1181</v>
      </c>
      <c r="D713" s="6" t="s">
        <v>1137</v>
      </c>
      <c r="E713" s="5" t="s">
        <v>1184</v>
      </c>
      <c r="F713" s="1" t="s">
        <v>620</v>
      </c>
      <c r="G713" s="9"/>
      <c r="H713" s="2">
        <v>844704</v>
      </c>
      <c r="I713" s="2"/>
      <c r="J713" s="10" t="str">
        <f t="shared" si="100"/>
        <v>OPAC</v>
      </c>
    </row>
    <row r="714" spans="1:10" ht="27">
      <c r="A714" s="3">
        <v>707</v>
      </c>
      <c r="B714" s="6" t="s">
        <v>2</v>
      </c>
      <c r="C714" s="7" t="s">
        <v>1185</v>
      </c>
      <c r="D714" s="6" t="s">
        <v>1137</v>
      </c>
      <c r="E714" s="5" t="s">
        <v>1186</v>
      </c>
      <c r="F714" s="1" t="s">
        <v>530</v>
      </c>
      <c r="G714" s="2"/>
      <c r="H714" s="2">
        <v>795553</v>
      </c>
      <c r="I714" s="2"/>
      <c r="J714" s="10" t="str">
        <f t="shared" si="100"/>
        <v>OPAC</v>
      </c>
    </row>
    <row r="715" spans="1:10" ht="27">
      <c r="A715" s="3">
        <v>708</v>
      </c>
      <c r="B715" s="6" t="s">
        <v>2</v>
      </c>
      <c r="C715" s="7" t="s">
        <v>1185</v>
      </c>
      <c r="D715" s="6" t="s">
        <v>1137</v>
      </c>
      <c r="E715" s="1" t="s">
        <v>1187</v>
      </c>
      <c r="F715" s="1" t="s">
        <v>530</v>
      </c>
      <c r="G715" s="9"/>
      <c r="H715" s="2">
        <v>844704</v>
      </c>
      <c r="I715" s="2"/>
      <c r="J715" s="10" t="str">
        <f t="shared" si="100"/>
        <v>OPAC</v>
      </c>
    </row>
    <row r="716" spans="1:10">
      <c r="A716" s="3">
        <v>709</v>
      </c>
      <c r="B716" s="6" t="s">
        <v>2</v>
      </c>
      <c r="C716" s="7" t="s">
        <v>1188</v>
      </c>
      <c r="D716" s="6" t="s">
        <v>1137</v>
      </c>
      <c r="E716" s="5" t="s">
        <v>1189</v>
      </c>
      <c r="F716" s="1" t="s">
        <v>620</v>
      </c>
      <c r="G716" s="2"/>
      <c r="H716" s="2">
        <v>480637</v>
      </c>
      <c r="I716" s="2"/>
      <c r="J716" s="10" t="str">
        <f t="shared" si="100"/>
        <v>OPAC</v>
      </c>
    </row>
    <row r="717" spans="1:10" ht="40.5">
      <c r="A717" s="3">
        <v>710</v>
      </c>
      <c r="B717" s="6" t="s">
        <v>2</v>
      </c>
      <c r="C717" s="7" t="s">
        <v>1190</v>
      </c>
      <c r="D717" s="6" t="s">
        <v>1191</v>
      </c>
      <c r="E717" s="8" t="s">
        <v>1192</v>
      </c>
      <c r="F717" s="1" t="s">
        <v>1047</v>
      </c>
      <c r="G717" s="2"/>
      <c r="H717" s="2">
        <v>538434</v>
      </c>
      <c r="I717" s="2"/>
      <c r="J717" s="10" t="str">
        <f t="shared" si="100"/>
        <v>OPAC</v>
      </c>
    </row>
    <row r="718" spans="1:10" ht="40.5">
      <c r="A718" s="3">
        <v>711</v>
      </c>
      <c r="B718" s="6" t="s">
        <v>2</v>
      </c>
      <c r="C718" s="7" t="s">
        <v>1193</v>
      </c>
      <c r="D718" s="6" t="s">
        <v>1191</v>
      </c>
      <c r="E718" s="5" t="s">
        <v>1194</v>
      </c>
      <c r="F718" s="1" t="s">
        <v>620</v>
      </c>
      <c r="G718" s="2"/>
      <c r="H718" s="2">
        <v>121989</v>
      </c>
      <c r="I718" s="2"/>
      <c r="J718" s="10" t="str">
        <f t="shared" si="100"/>
        <v>OPAC</v>
      </c>
    </row>
    <row r="719" spans="1:10" ht="27">
      <c r="A719" s="3">
        <v>712</v>
      </c>
      <c r="B719" s="6" t="s">
        <v>2</v>
      </c>
      <c r="C719" s="7" t="s">
        <v>1195</v>
      </c>
      <c r="D719" s="6" t="s">
        <v>1196</v>
      </c>
      <c r="E719" s="8" t="s">
        <v>1197</v>
      </c>
      <c r="F719" s="1" t="s">
        <v>620</v>
      </c>
      <c r="G719" s="2"/>
      <c r="H719" s="2">
        <v>672900</v>
      </c>
      <c r="I719" s="2"/>
      <c r="J719" s="10" t="str">
        <f t="shared" si="100"/>
        <v>OPAC</v>
      </c>
    </row>
    <row r="720" spans="1:10" ht="40.5">
      <c r="A720" s="3">
        <v>713</v>
      </c>
      <c r="B720" s="6" t="s">
        <v>2</v>
      </c>
      <c r="C720" s="7" t="s">
        <v>1195</v>
      </c>
      <c r="D720" s="6" t="s">
        <v>1196</v>
      </c>
      <c r="E720" s="5" t="s">
        <v>1198</v>
      </c>
      <c r="F720" s="1" t="s">
        <v>620</v>
      </c>
      <c r="G720" s="9"/>
      <c r="H720" s="2">
        <v>748762</v>
      </c>
      <c r="I720" s="2"/>
      <c r="J720" s="10" t="str">
        <f t="shared" si="100"/>
        <v>OPAC</v>
      </c>
    </row>
    <row r="721" spans="1:10" ht="40.5">
      <c r="A721" s="3">
        <v>714</v>
      </c>
      <c r="B721" s="6" t="s">
        <v>2</v>
      </c>
      <c r="C721" s="7" t="s">
        <v>1195</v>
      </c>
      <c r="D721" s="6" t="s">
        <v>1196</v>
      </c>
      <c r="E721" s="5" t="s">
        <v>1111</v>
      </c>
      <c r="F721" s="1" t="s">
        <v>530</v>
      </c>
      <c r="G721" s="9"/>
      <c r="H721" s="2">
        <v>732422</v>
      </c>
      <c r="I721" s="2"/>
      <c r="J721" s="10" t="str">
        <f t="shared" si="100"/>
        <v>OPAC</v>
      </c>
    </row>
    <row r="722" spans="1:10" ht="40.5">
      <c r="A722" s="3">
        <v>715</v>
      </c>
      <c r="B722" s="6" t="s">
        <v>2</v>
      </c>
      <c r="C722" s="7" t="s">
        <v>1195</v>
      </c>
      <c r="D722" s="6" t="s">
        <v>1196</v>
      </c>
      <c r="E722" s="1" t="s">
        <v>1199</v>
      </c>
      <c r="F722" s="1" t="s">
        <v>620</v>
      </c>
      <c r="G722" s="9"/>
      <c r="H722" s="2">
        <v>271163</v>
      </c>
      <c r="I722" s="2"/>
      <c r="J722" s="10" t="str">
        <f t="shared" si="100"/>
        <v>OPAC</v>
      </c>
    </row>
    <row r="723" spans="1:10" ht="27">
      <c r="A723" s="3">
        <v>716</v>
      </c>
      <c r="B723" s="6" t="s">
        <v>2</v>
      </c>
      <c r="C723" s="7" t="s">
        <v>1200</v>
      </c>
      <c r="D723" s="6" t="s">
        <v>617</v>
      </c>
      <c r="E723" s="5" t="s">
        <v>1201</v>
      </c>
      <c r="F723" s="1" t="s">
        <v>620</v>
      </c>
      <c r="G723" s="2"/>
      <c r="H723" s="2">
        <v>249013</v>
      </c>
      <c r="I723" s="2"/>
      <c r="J723" s="10" t="str">
        <f t="shared" si="100"/>
        <v>OPAC</v>
      </c>
    </row>
    <row r="724" spans="1:10">
      <c r="A724" s="3">
        <v>717</v>
      </c>
      <c r="B724" s="6" t="s">
        <v>2</v>
      </c>
      <c r="C724" s="7" t="s">
        <v>1200</v>
      </c>
      <c r="D724" s="6" t="s">
        <v>617</v>
      </c>
      <c r="E724" s="5" t="s">
        <v>1202</v>
      </c>
      <c r="F724" s="1" t="s">
        <v>620</v>
      </c>
      <c r="G724" s="2"/>
      <c r="H724" s="2">
        <v>844863</v>
      </c>
      <c r="I724" s="2"/>
      <c r="J724" s="10" t="str">
        <f t="shared" si="100"/>
        <v>OPAC</v>
      </c>
    </row>
    <row r="725" spans="1:10" ht="27">
      <c r="A725" s="3">
        <v>718</v>
      </c>
      <c r="B725" s="6" t="s">
        <v>2</v>
      </c>
      <c r="C725" s="7" t="s">
        <v>1200</v>
      </c>
      <c r="D725" s="6" t="s">
        <v>617</v>
      </c>
      <c r="E725" s="5" t="s">
        <v>1203</v>
      </c>
      <c r="F725" s="1" t="s">
        <v>620</v>
      </c>
      <c r="G725" s="2"/>
      <c r="H725" s="2">
        <v>845041</v>
      </c>
      <c r="I725" s="2"/>
      <c r="J725" s="10" t="str">
        <f t="shared" si="100"/>
        <v>OPAC</v>
      </c>
    </row>
    <row r="726" spans="1:10" ht="27">
      <c r="A726" s="3">
        <v>719</v>
      </c>
      <c r="B726" s="6" t="s">
        <v>2</v>
      </c>
      <c r="C726" s="7" t="s">
        <v>1200</v>
      </c>
      <c r="D726" s="6" t="s">
        <v>617</v>
      </c>
      <c r="E726" s="5" t="s">
        <v>1204</v>
      </c>
      <c r="F726" s="1" t="s">
        <v>530</v>
      </c>
      <c r="G726" s="2"/>
      <c r="H726" s="2">
        <v>146462</v>
      </c>
      <c r="I726" s="2"/>
      <c r="J726" s="10" t="str">
        <f t="shared" si="100"/>
        <v>OPAC</v>
      </c>
    </row>
    <row r="727" spans="1:10" ht="27">
      <c r="A727" s="3">
        <v>720</v>
      </c>
      <c r="B727" s="6" t="s">
        <v>2</v>
      </c>
      <c r="C727" s="7" t="s">
        <v>1205</v>
      </c>
      <c r="D727" s="6" t="s">
        <v>1033</v>
      </c>
      <c r="E727" s="8" t="s">
        <v>1206</v>
      </c>
      <c r="F727" s="1" t="s">
        <v>776</v>
      </c>
      <c r="G727" s="2"/>
      <c r="H727" s="2">
        <v>563422</v>
      </c>
      <c r="I727" s="2"/>
      <c r="J727" s="10" t="str">
        <f t="shared" si="100"/>
        <v>OPAC</v>
      </c>
    </row>
    <row r="728" spans="1:10" ht="40.5">
      <c r="A728" s="3">
        <v>721</v>
      </c>
      <c r="B728" s="6" t="s">
        <v>2</v>
      </c>
      <c r="C728" s="7" t="s">
        <v>1205</v>
      </c>
      <c r="D728" s="6" t="s">
        <v>1033</v>
      </c>
      <c r="E728" s="8" t="s">
        <v>1207</v>
      </c>
      <c r="F728" s="1" t="s">
        <v>1208</v>
      </c>
      <c r="G728" s="2"/>
      <c r="H728" s="2">
        <v>844866</v>
      </c>
      <c r="I728" s="2"/>
      <c r="J728" s="10" t="str">
        <f t="shared" si="100"/>
        <v>OPAC</v>
      </c>
    </row>
    <row r="729" spans="1:10">
      <c r="A729" s="3">
        <v>722</v>
      </c>
      <c r="B729" s="6" t="s">
        <v>2</v>
      </c>
      <c r="C729" s="7" t="s">
        <v>1205</v>
      </c>
      <c r="D729" s="6" t="s">
        <v>1033</v>
      </c>
      <c r="E729" s="8" t="s">
        <v>1209</v>
      </c>
      <c r="F729" s="1" t="s">
        <v>620</v>
      </c>
      <c r="G729" s="2"/>
      <c r="H729" s="2">
        <v>844721</v>
      </c>
      <c r="I729" s="2"/>
      <c r="J729" s="10" t="str">
        <f t="shared" si="100"/>
        <v>OPAC</v>
      </c>
    </row>
    <row r="730" spans="1:10" ht="27">
      <c r="A730" s="3">
        <v>723</v>
      </c>
      <c r="B730" s="6" t="s">
        <v>2</v>
      </c>
      <c r="C730" s="7" t="s">
        <v>1205</v>
      </c>
      <c r="D730" s="6" t="s">
        <v>1033</v>
      </c>
      <c r="E730" s="8" t="s">
        <v>1210</v>
      </c>
      <c r="F730" s="1" t="s">
        <v>530</v>
      </c>
      <c r="G730" s="2"/>
      <c r="H730" s="2">
        <v>794853</v>
      </c>
      <c r="I730" s="2"/>
      <c r="J730" s="10" t="str">
        <f t="shared" si="100"/>
        <v>OPAC</v>
      </c>
    </row>
    <row r="731" spans="1:10" ht="40.5">
      <c r="A731" s="3">
        <v>724</v>
      </c>
      <c r="B731" s="6" t="s">
        <v>2</v>
      </c>
      <c r="C731" s="7" t="s">
        <v>1205</v>
      </c>
      <c r="D731" s="6" t="s">
        <v>1033</v>
      </c>
      <c r="E731" s="8" t="s">
        <v>1211</v>
      </c>
      <c r="F731" s="1" t="s">
        <v>620</v>
      </c>
      <c r="G731" s="2"/>
      <c r="H731" s="2">
        <v>845739</v>
      </c>
      <c r="I731" s="2"/>
      <c r="J731" s="10" t="str">
        <f t="shared" si="100"/>
        <v>OPAC</v>
      </c>
    </row>
    <row r="732" spans="1:10" ht="27">
      <c r="A732" s="3">
        <v>725</v>
      </c>
      <c r="B732" s="6" t="s">
        <v>2</v>
      </c>
      <c r="C732" s="7" t="s">
        <v>1205</v>
      </c>
      <c r="D732" s="6" t="s">
        <v>1033</v>
      </c>
      <c r="E732" s="8" t="s">
        <v>1212</v>
      </c>
      <c r="F732" s="1" t="s">
        <v>620</v>
      </c>
      <c r="G732" s="2"/>
      <c r="H732" s="2">
        <v>844733</v>
      </c>
      <c r="I732" s="2"/>
      <c r="J732" s="10" t="str">
        <f t="shared" si="100"/>
        <v>OPAC</v>
      </c>
    </row>
    <row r="733" spans="1:10" ht="27">
      <c r="A733" s="3">
        <v>726</v>
      </c>
      <c r="B733" s="6" t="s">
        <v>2</v>
      </c>
      <c r="C733" s="7" t="s">
        <v>1205</v>
      </c>
      <c r="D733" s="6" t="s">
        <v>1033</v>
      </c>
      <c r="E733" s="8" t="s">
        <v>1213</v>
      </c>
      <c r="F733" s="1" t="s">
        <v>781</v>
      </c>
      <c r="G733" s="2"/>
      <c r="H733" s="2">
        <v>844849</v>
      </c>
      <c r="I733" s="2"/>
      <c r="J733" s="10" t="str">
        <f t="shared" si="100"/>
        <v>OPAC</v>
      </c>
    </row>
    <row r="734" spans="1:10" ht="27">
      <c r="A734" s="3">
        <v>727</v>
      </c>
      <c r="B734" s="6" t="s">
        <v>2</v>
      </c>
      <c r="C734" s="7" t="s">
        <v>1214</v>
      </c>
      <c r="D734" s="6" t="s">
        <v>1098</v>
      </c>
      <c r="E734" s="8" t="s">
        <v>1215</v>
      </c>
      <c r="F734" s="1" t="s">
        <v>620</v>
      </c>
      <c r="G734" s="2"/>
      <c r="H734" s="2">
        <v>738270</v>
      </c>
      <c r="I734" s="2"/>
      <c r="J734" s="10" t="str">
        <f t="shared" si="100"/>
        <v>OPAC</v>
      </c>
    </row>
    <row r="735" spans="1:10" ht="27">
      <c r="A735" s="3">
        <v>728</v>
      </c>
      <c r="B735" s="6" t="s">
        <v>2</v>
      </c>
      <c r="C735" s="7" t="s">
        <v>1216</v>
      </c>
      <c r="D735" s="6" t="s">
        <v>1107</v>
      </c>
      <c r="E735" s="5" t="s">
        <v>1217</v>
      </c>
      <c r="F735" s="1" t="s">
        <v>620</v>
      </c>
      <c r="G735" s="2"/>
      <c r="H735" s="2">
        <v>142555</v>
      </c>
      <c r="I735" s="2"/>
      <c r="J735" s="10" t="str">
        <f t="shared" si="100"/>
        <v>OPAC</v>
      </c>
    </row>
    <row r="736" spans="1:10" ht="40.5">
      <c r="A736" s="3">
        <v>729</v>
      </c>
      <c r="B736" s="6" t="s">
        <v>2</v>
      </c>
      <c r="C736" s="7" t="s">
        <v>1216</v>
      </c>
      <c r="D736" s="6" t="s">
        <v>1107</v>
      </c>
      <c r="E736" s="5" t="s">
        <v>1218</v>
      </c>
      <c r="F736" s="1" t="s">
        <v>620</v>
      </c>
      <c r="G736" s="9"/>
      <c r="H736" s="2">
        <v>660610</v>
      </c>
      <c r="I736" s="2"/>
      <c r="J736" s="10" t="str">
        <f t="shared" si="100"/>
        <v>OPAC</v>
      </c>
    </row>
    <row r="737" spans="1:10" ht="54">
      <c r="A737" s="3">
        <v>730</v>
      </c>
      <c r="B737" s="6" t="s">
        <v>2</v>
      </c>
      <c r="C737" s="7" t="s">
        <v>1216</v>
      </c>
      <c r="D737" s="6" t="s">
        <v>1107</v>
      </c>
      <c r="E737" s="1" t="s">
        <v>1219</v>
      </c>
      <c r="F737" s="5" t="s">
        <v>1220</v>
      </c>
      <c r="G737" s="9"/>
      <c r="H737" s="2"/>
      <c r="I737" s="2"/>
      <c r="J737" s="4"/>
    </row>
    <row r="738" spans="1:10" ht="27">
      <c r="A738" s="3">
        <v>731</v>
      </c>
      <c r="B738" s="6" t="s">
        <v>2</v>
      </c>
      <c r="C738" s="7" t="s">
        <v>1221</v>
      </c>
      <c r="D738" s="6" t="s">
        <v>1102</v>
      </c>
      <c r="E738" s="5" t="s">
        <v>1222</v>
      </c>
      <c r="F738" s="1" t="s">
        <v>1223</v>
      </c>
      <c r="G738" s="9"/>
      <c r="H738" s="2">
        <v>158565</v>
      </c>
      <c r="I738" s="2"/>
      <c r="J738" s="10" t="str">
        <f t="shared" ref="J738:J755" si="101">HYPERLINK("http://klibs1.kj.yamagata-u.ac.jp/mylimedio/search/search.do?keyword=%23ID%3D"&amp;H738,"OPAC")</f>
        <v>OPAC</v>
      </c>
    </row>
    <row r="739" spans="1:10" ht="40.5">
      <c r="A739" s="3">
        <v>732</v>
      </c>
      <c r="B739" s="6" t="s">
        <v>2</v>
      </c>
      <c r="C739" s="7" t="s">
        <v>1221</v>
      </c>
      <c r="D739" s="6" t="s">
        <v>1102</v>
      </c>
      <c r="E739" s="1" t="s">
        <v>1224</v>
      </c>
      <c r="F739" s="1" t="s">
        <v>969</v>
      </c>
      <c r="G739" s="9"/>
      <c r="H739" s="2">
        <v>137304</v>
      </c>
      <c r="I739" s="2"/>
      <c r="J739" s="10" t="str">
        <f t="shared" si="101"/>
        <v>OPAC</v>
      </c>
    </row>
    <row r="740" spans="1:10" ht="27">
      <c r="A740" s="3">
        <v>733</v>
      </c>
      <c r="B740" s="6" t="s">
        <v>2</v>
      </c>
      <c r="C740" s="7" t="s">
        <v>1225</v>
      </c>
      <c r="D740" s="6" t="s">
        <v>230</v>
      </c>
      <c r="E740" s="8" t="s">
        <v>1226</v>
      </c>
      <c r="F740" s="1" t="s">
        <v>969</v>
      </c>
      <c r="G740" s="2"/>
      <c r="H740" s="2">
        <v>142638</v>
      </c>
      <c r="I740" s="2"/>
      <c r="J740" s="10" t="str">
        <f t="shared" si="101"/>
        <v>OPAC</v>
      </c>
    </row>
    <row r="741" spans="1:10" ht="27">
      <c r="A741" s="3">
        <v>734</v>
      </c>
      <c r="B741" s="6" t="s">
        <v>2</v>
      </c>
      <c r="C741" s="7" t="s">
        <v>1225</v>
      </c>
      <c r="D741" s="6" t="s">
        <v>230</v>
      </c>
      <c r="E741" s="5" t="s">
        <v>1227</v>
      </c>
      <c r="F741" s="1" t="s">
        <v>969</v>
      </c>
      <c r="G741" s="2"/>
      <c r="H741" s="2">
        <v>172787</v>
      </c>
      <c r="I741" s="2"/>
      <c r="J741" s="10" t="str">
        <f t="shared" si="101"/>
        <v>OPAC</v>
      </c>
    </row>
    <row r="742" spans="1:10">
      <c r="A742" s="3">
        <v>735</v>
      </c>
      <c r="B742" s="6" t="s">
        <v>2</v>
      </c>
      <c r="C742" s="7" t="s">
        <v>1228</v>
      </c>
      <c r="D742" s="6" t="s">
        <v>1102</v>
      </c>
      <c r="E742" s="5" t="s">
        <v>1229</v>
      </c>
      <c r="F742" s="1" t="s">
        <v>752</v>
      </c>
      <c r="G742" s="9"/>
      <c r="H742" s="2">
        <v>784681</v>
      </c>
      <c r="I742" s="2"/>
      <c r="J742" s="10" t="str">
        <f t="shared" si="101"/>
        <v>OPAC</v>
      </c>
    </row>
    <row r="743" spans="1:10">
      <c r="A743" s="3">
        <v>736</v>
      </c>
      <c r="B743" s="6" t="s">
        <v>2</v>
      </c>
      <c r="C743" s="7" t="s">
        <v>1228</v>
      </c>
      <c r="D743" s="6" t="s">
        <v>1102</v>
      </c>
      <c r="E743" s="1" t="s">
        <v>1230</v>
      </c>
      <c r="F743" s="1" t="s">
        <v>1231</v>
      </c>
      <c r="G743" s="9"/>
      <c r="H743" s="2">
        <v>854837</v>
      </c>
      <c r="I743" s="2"/>
      <c r="J743" s="10" t="str">
        <f t="shared" si="101"/>
        <v>OPAC</v>
      </c>
    </row>
    <row r="744" spans="1:10" ht="27">
      <c r="A744" s="3">
        <v>737</v>
      </c>
      <c r="B744" s="6" t="s">
        <v>2</v>
      </c>
      <c r="C744" s="7" t="s">
        <v>1228</v>
      </c>
      <c r="D744" s="6" t="s">
        <v>1102</v>
      </c>
      <c r="E744" s="1" t="s">
        <v>1232</v>
      </c>
      <c r="F744" s="1" t="s">
        <v>1231</v>
      </c>
      <c r="G744" s="9"/>
      <c r="H744" s="2">
        <v>768862</v>
      </c>
      <c r="I744" s="2"/>
      <c r="J744" s="10" t="str">
        <f t="shared" si="101"/>
        <v>OPAC</v>
      </c>
    </row>
    <row r="745" spans="1:10" ht="40.5">
      <c r="A745" s="3">
        <v>738</v>
      </c>
      <c r="B745" s="6" t="s">
        <v>2</v>
      </c>
      <c r="C745" s="7" t="s">
        <v>1233</v>
      </c>
      <c r="D745" s="6" t="s">
        <v>230</v>
      </c>
      <c r="E745" s="5" t="s">
        <v>1234</v>
      </c>
      <c r="F745" s="1" t="s">
        <v>1231</v>
      </c>
      <c r="G745" s="2"/>
      <c r="H745" s="2">
        <v>709363</v>
      </c>
      <c r="I745" s="2"/>
      <c r="J745" s="10" t="str">
        <f t="shared" si="101"/>
        <v>OPAC</v>
      </c>
    </row>
    <row r="746" spans="1:10" ht="27">
      <c r="A746" s="3">
        <v>739</v>
      </c>
      <c r="B746" s="6" t="s">
        <v>2</v>
      </c>
      <c r="C746" s="7" t="s">
        <v>1235</v>
      </c>
      <c r="D746" s="6" t="s">
        <v>1236</v>
      </c>
      <c r="E746" s="5" t="s">
        <v>1237</v>
      </c>
      <c r="F746" s="1" t="s">
        <v>1231</v>
      </c>
      <c r="G746" s="2"/>
      <c r="H746" s="2">
        <v>331906</v>
      </c>
      <c r="I746" s="2"/>
      <c r="J746" s="10" t="str">
        <f t="shared" si="101"/>
        <v>OPAC</v>
      </c>
    </row>
    <row r="747" spans="1:10" ht="40.5">
      <c r="A747" s="3">
        <v>740</v>
      </c>
      <c r="B747" s="6" t="s">
        <v>2</v>
      </c>
      <c r="C747" s="7" t="s">
        <v>1235</v>
      </c>
      <c r="D747" s="6" t="s">
        <v>1236</v>
      </c>
      <c r="E747" s="5" t="s">
        <v>1238</v>
      </c>
      <c r="F747" s="1" t="s">
        <v>1231</v>
      </c>
      <c r="G747" s="9"/>
      <c r="H747" s="2">
        <v>844895</v>
      </c>
      <c r="I747" s="2"/>
      <c r="J747" s="10" t="str">
        <f t="shared" si="101"/>
        <v>OPAC</v>
      </c>
    </row>
    <row r="748" spans="1:10" ht="40.5">
      <c r="A748" s="3">
        <v>741</v>
      </c>
      <c r="B748" s="6" t="s">
        <v>2</v>
      </c>
      <c r="C748" s="7" t="s">
        <v>1235</v>
      </c>
      <c r="D748" s="6" t="s">
        <v>1236</v>
      </c>
      <c r="E748" s="1" t="s">
        <v>1239</v>
      </c>
      <c r="F748" s="1" t="s">
        <v>540</v>
      </c>
      <c r="G748" s="9"/>
      <c r="H748" s="2">
        <v>765243</v>
      </c>
      <c r="I748" s="2"/>
      <c r="J748" s="10" t="str">
        <f t="shared" si="101"/>
        <v>OPAC</v>
      </c>
    </row>
    <row r="749" spans="1:10" ht="27">
      <c r="A749" s="3">
        <v>742</v>
      </c>
      <c r="B749" s="6" t="s">
        <v>2</v>
      </c>
      <c r="C749" s="7" t="s">
        <v>1235</v>
      </c>
      <c r="D749" s="6" t="s">
        <v>1236</v>
      </c>
      <c r="E749" s="1" t="s">
        <v>1240</v>
      </c>
      <c r="F749" s="1" t="s">
        <v>540</v>
      </c>
      <c r="G749" s="9"/>
      <c r="H749" s="2">
        <v>738984</v>
      </c>
      <c r="I749" s="2"/>
      <c r="J749" s="10" t="str">
        <f t="shared" si="101"/>
        <v>OPAC</v>
      </c>
    </row>
    <row r="750" spans="1:10" ht="27">
      <c r="A750" s="3">
        <v>743</v>
      </c>
      <c r="B750" s="6" t="s">
        <v>2</v>
      </c>
      <c r="C750" s="7" t="s">
        <v>1235</v>
      </c>
      <c r="D750" s="6" t="s">
        <v>1236</v>
      </c>
      <c r="E750" s="1" t="s">
        <v>1241</v>
      </c>
      <c r="F750" s="1" t="s">
        <v>752</v>
      </c>
      <c r="G750" s="9"/>
      <c r="H750" s="2">
        <v>845273</v>
      </c>
      <c r="I750" s="2"/>
      <c r="J750" s="10" t="str">
        <f t="shared" si="101"/>
        <v>OPAC</v>
      </c>
    </row>
    <row r="751" spans="1:10" ht="27">
      <c r="A751" s="3">
        <v>744</v>
      </c>
      <c r="B751" s="6" t="s">
        <v>2</v>
      </c>
      <c r="C751" s="7" t="s">
        <v>1242</v>
      </c>
      <c r="D751" s="6" t="s">
        <v>1098</v>
      </c>
      <c r="E751" s="5" t="s">
        <v>1243</v>
      </c>
      <c r="F751" s="1" t="s">
        <v>969</v>
      </c>
      <c r="G751" s="2"/>
      <c r="H751" s="2">
        <v>144603</v>
      </c>
      <c r="I751" s="2"/>
      <c r="J751" s="10" t="str">
        <f t="shared" si="101"/>
        <v>OPAC</v>
      </c>
    </row>
    <row r="752" spans="1:10" ht="40.5">
      <c r="A752" s="3">
        <v>745</v>
      </c>
      <c r="B752" s="6" t="s">
        <v>2</v>
      </c>
      <c r="C752" s="7" t="s">
        <v>1244</v>
      </c>
      <c r="D752" s="6" t="s">
        <v>1245</v>
      </c>
      <c r="E752" s="8" t="s">
        <v>1246</v>
      </c>
      <c r="F752" s="1" t="s">
        <v>1047</v>
      </c>
      <c r="G752" s="9"/>
      <c r="H752" s="2">
        <v>142058</v>
      </c>
      <c r="I752" s="2"/>
      <c r="J752" s="10" t="str">
        <f t="shared" si="101"/>
        <v>OPAC</v>
      </c>
    </row>
    <row r="753" spans="1:10" ht="27">
      <c r="A753" s="3">
        <v>746</v>
      </c>
      <c r="B753" s="6" t="s">
        <v>2</v>
      </c>
      <c r="C753" s="7" t="s">
        <v>1247</v>
      </c>
      <c r="D753" s="6" t="s">
        <v>1248</v>
      </c>
      <c r="E753" s="5" t="s">
        <v>1249</v>
      </c>
      <c r="F753" s="1" t="s">
        <v>752</v>
      </c>
      <c r="G753" s="2"/>
      <c r="H753" s="2">
        <v>128082</v>
      </c>
      <c r="I753" s="2"/>
      <c r="J753" s="10" t="str">
        <f t="shared" si="101"/>
        <v>OPAC</v>
      </c>
    </row>
    <row r="754" spans="1:10" ht="27">
      <c r="A754" s="3">
        <v>747</v>
      </c>
      <c r="B754" s="6" t="s">
        <v>2</v>
      </c>
      <c r="C754" s="7" t="s">
        <v>1247</v>
      </c>
      <c r="D754" s="6" t="s">
        <v>1248</v>
      </c>
      <c r="E754" s="5" t="s">
        <v>1250</v>
      </c>
      <c r="F754" s="1" t="s">
        <v>752</v>
      </c>
      <c r="G754" s="9"/>
      <c r="H754" s="2">
        <v>176083</v>
      </c>
      <c r="I754" s="2"/>
      <c r="J754" s="10" t="str">
        <f t="shared" si="101"/>
        <v>OPAC</v>
      </c>
    </row>
    <row r="755" spans="1:10" ht="40.5">
      <c r="A755" s="3">
        <v>748</v>
      </c>
      <c r="B755" s="6" t="s">
        <v>2</v>
      </c>
      <c r="C755" s="7" t="s">
        <v>1251</v>
      </c>
      <c r="D755" s="6" t="s">
        <v>114</v>
      </c>
      <c r="E755" s="1" t="s">
        <v>1252</v>
      </c>
      <c r="F755" s="1" t="s">
        <v>752</v>
      </c>
      <c r="G755" s="9"/>
      <c r="H755" s="2">
        <v>844847</v>
      </c>
      <c r="I755" s="2"/>
      <c r="J755" s="10" t="str">
        <f t="shared" si="101"/>
        <v>OPAC</v>
      </c>
    </row>
    <row r="756" spans="1:10" ht="27">
      <c r="A756" s="3">
        <v>749</v>
      </c>
      <c r="B756" s="6" t="s">
        <v>2</v>
      </c>
      <c r="C756" s="7" t="s">
        <v>1253</v>
      </c>
      <c r="D756" s="6" t="s">
        <v>1114</v>
      </c>
      <c r="E756" s="1" t="s">
        <v>1254</v>
      </c>
      <c r="F756" s="5" t="s">
        <v>979</v>
      </c>
      <c r="G756" s="9"/>
      <c r="H756" s="2"/>
      <c r="I756" s="2"/>
      <c r="J756" s="4"/>
    </row>
    <row r="757" spans="1:10" ht="27">
      <c r="A757" s="3">
        <v>750</v>
      </c>
      <c r="B757" s="6" t="s">
        <v>2</v>
      </c>
      <c r="C757" s="7" t="s">
        <v>1255</v>
      </c>
      <c r="D757" s="6" t="s">
        <v>1114</v>
      </c>
      <c r="E757" s="5" t="s">
        <v>1256</v>
      </c>
      <c r="F757" s="1"/>
      <c r="G757" s="9" t="s">
        <v>969</v>
      </c>
      <c r="H757" s="2" t="s">
        <v>355</v>
      </c>
      <c r="I757" s="2"/>
      <c r="J757" s="10" t="str">
        <f>HYPERLINK(H757,"本文へのリンク")</f>
        <v>本文へのリンク</v>
      </c>
    </row>
    <row r="758" spans="1:10" ht="40.5">
      <c r="A758" s="3">
        <v>751</v>
      </c>
      <c r="B758" s="6" t="s">
        <v>2</v>
      </c>
      <c r="C758" s="7" t="s">
        <v>1255</v>
      </c>
      <c r="D758" s="6" t="s">
        <v>1114</v>
      </c>
      <c r="E758" s="5" t="s">
        <v>1257</v>
      </c>
      <c r="F758" s="1" t="s">
        <v>752</v>
      </c>
      <c r="G758" s="9"/>
      <c r="H758" s="2">
        <v>778443</v>
      </c>
      <c r="I758" s="2"/>
      <c r="J758" s="10" t="str">
        <f>HYPERLINK("http://klibs1.kj.yamagata-u.ac.jp/mylimedio/search/search.do?keyword=%23ID%3D"&amp;H758,"OPAC")</f>
        <v>OPAC</v>
      </c>
    </row>
    <row r="759" spans="1:10" ht="27">
      <c r="A759" s="3">
        <v>752</v>
      </c>
      <c r="B759" s="6" t="s">
        <v>2</v>
      </c>
      <c r="C759" s="7" t="s">
        <v>1258</v>
      </c>
      <c r="D759" s="6" t="s">
        <v>1098</v>
      </c>
      <c r="E759" s="8" t="s">
        <v>1259</v>
      </c>
      <c r="F759" s="1" t="s">
        <v>969</v>
      </c>
      <c r="G759" s="2"/>
      <c r="H759" s="2" t="s">
        <v>1260</v>
      </c>
      <c r="I759" s="2"/>
      <c r="J759" s="10" t="str">
        <f>HYPERLINK(H759,"OPAC")</f>
        <v>OPAC</v>
      </c>
    </row>
    <row r="760" spans="1:10" ht="27">
      <c r="A760" s="3">
        <v>753</v>
      </c>
      <c r="B760" s="6" t="s">
        <v>2</v>
      </c>
      <c r="C760" s="7" t="s">
        <v>1258</v>
      </c>
      <c r="D760" s="6" t="s">
        <v>1098</v>
      </c>
      <c r="E760" s="8" t="s">
        <v>1261</v>
      </c>
      <c r="F760" s="1" t="s">
        <v>1122</v>
      </c>
      <c r="G760" s="2"/>
      <c r="H760" s="2" t="s">
        <v>1262</v>
      </c>
      <c r="I760" s="2"/>
      <c r="J760" s="10" t="str">
        <f>HYPERLINK(H760,"OPAC")</f>
        <v>OPAC</v>
      </c>
    </row>
    <row r="761" spans="1:10" ht="27">
      <c r="A761" s="3">
        <v>754</v>
      </c>
      <c r="B761" s="6" t="s">
        <v>2</v>
      </c>
      <c r="C761" s="7" t="s">
        <v>1263</v>
      </c>
      <c r="D761" s="6" t="s">
        <v>1245</v>
      </c>
      <c r="E761" s="8" t="s">
        <v>1264</v>
      </c>
      <c r="F761" s="5"/>
      <c r="G761" s="9" t="s">
        <v>1122</v>
      </c>
      <c r="H761" s="2" t="s">
        <v>355</v>
      </c>
      <c r="I761" s="2"/>
      <c r="J761" s="10" t="str">
        <f t="shared" ref="J761:J764" si="102">HYPERLINK(H761,"本文へのリンク")</f>
        <v>本文へのリンク</v>
      </c>
    </row>
    <row r="762" spans="1:10" ht="27">
      <c r="A762" s="3">
        <v>755</v>
      </c>
      <c r="B762" s="6" t="s">
        <v>2</v>
      </c>
      <c r="C762" s="7" t="s">
        <v>1263</v>
      </c>
      <c r="D762" s="6" t="s">
        <v>1245</v>
      </c>
      <c r="E762" s="8" t="s">
        <v>1265</v>
      </c>
      <c r="F762" s="5"/>
      <c r="G762" s="9" t="s">
        <v>1122</v>
      </c>
      <c r="H762" s="2" t="s">
        <v>355</v>
      </c>
      <c r="I762" s="2"/>
      <c r="J762" s="10" t="str">
        <f t="shared" si="102"/>
        <v>本文へのリンク</v>
      </c>
    </row>
    <row r="763" spans="1:10" ht="27">
      <c r="A763" s="3">
        <v>756</v>
      </c>
      <c r="B763" s="6" t="s">
        <v>2</v>
      </c>
      <c r="C763" s="7" t="s">
        <v>1263</v>
      </c>
      <c r="D763" s="6" t="s">
        <v>1245</v>
      </c>
      <c r="E763" s="8" t="s">
        <v>1266</v>
      </c>
      <c r="F763" s="5"/>
      <c r="G763" s="9" t="s">
        <v>1122</v>
      </c>
      <c r="H763" s="2" t="s">
        <v>355</v>
      </c>
      <c r="I763" s="2"/>
      <c r="J763" s="10" t="str">
        <f t="shared" si="102"/>
        <v>本文へのリンク</v>
      </c>
    </row>
    <row r="764" spans="1:10" ht="27">
      <c r="A764" s="3">
        <v>757</v>
      </c>
      <c r="B764" s="6" t="s">
        <v>2</v>
      </c>
      <c r="C764" s="7" t="s">
        <v>1267</v>
      </c>
      <c r="D764" s="6" t="s">
        <v>1102</v>
      </c>
      <c r="E764" s="8" t="s">
        <v>170</v>
      </c>
      <c r="F764" s="5"/>
      <c r="G764" s="9" t="s">
        <v>1122</v>
      </c>
      <c r="H764" s="2" t="s">
        <v>355</v>
      </c>
      <c r="I764" s="2"/>
      <c r="J764" s="10" t="str">
        <f t="shared" si="102"/>
        <v>本文へのリンク</v>
      </c>
    </row>
    <row r="765" spans="1:10" ht="27">
      <c r="A765" s="3">
        <v>758</v>
      </c>
      <c r="B765" s="6" t="s">
        <v>2</v>
      </c>
      <c r="C765" s="7" t="s">
        <v>1267</v>
      </c>
      <c r="D765" s="6" t="s">
        <v>1102</v>
      </c>
      <c r="E765" s="5" t="s">
        <v>1268</v>
      </c>
      <c r="F765" s="5" t="s">
        <v>1122</v>
      </c>
      <c r="G765" s="2"/>
      <c r="H765" s="2">
        <v>135499</v>
      </c>
      <c r="I765" s="2"/>
      <c r="J765" s="10" t="str">
        <f>HYPERLINK("http://klibs1.kj.yamagata-u.ac.jp/mylimedio/search/search.do?keyword=%23ID%3D"&amp;H765,"OPAC")</f>
        <v>OPAC</v>
      </c>
    </row>
    <row r="766" spans="1:10" ht="27">
      <c r="A766" s="3">
        <v>759</v>
      </c>
      <c r="B766" s="6" t="s">
        <v>2</v>
      </c>
      <c r="C766" s="7" t="s">
        <v>1269</v>
      </c>
      <c r="D766" s="6" t="s">
        <v>1270</v>
      </c>
      <c r="E766" s="5" t="s">
        <v>1271</v>
      </c>
      <c r="F766" s="1"/>
      <c r="G766" s="9" t="s">
        <v>1122</v>
      </c>
      <c r="H766" s="2" t="s">
        <v>355</v>
      </c>
      <c r="I766" s="2"/>
      <c r="J766" s="10" t="str">
        <f>HYPERLINK(H766,"本文へのリンク")</f>
        <v>本文へのリンク</v>
      </c>
    </row>
    <row r="767" spans="1:10" ht="27">
      <c r="A767" s="3">
        <v>760</v>
      </c>
      <c r="B767" s="6" t="s">
        <v>2</v>
      </c>
      <c r="C767" s="7" t="s">
        <v>1269</v>
      </c>
      <c r="D767" s="6" t="s">
        <v>1270</v>
      </c>
      <c r="E767" s="5" t="s">
        <v>1272</v>
      </c>
      <c r="F767" s="1" t="s">
        <v>1122</v>
      </c>
      <c r="G767" s="2"/>
      <c r="H767" s="2">
        <v>834959</v>
      </c>
      <c r="I767" s="2"/>
      <c r="J767" s="10" t="str">
        <f t="shared" ref="J767:J777" si="103">HYPERLINK("http://klibs1.kj.yamagata-u.ac.jp/mylimedio/search/search.do?keyword=%23ID%3D"&amp;H767,"OPAC")</f>
        <v>OPAC</v>
      </c>
    </row>
    <row r="768" spans="1:10" ht="27">
      <c r="A768" s="3">
        <v>761</v>
      </c>
      <c r="B768" s="6" t="s">
        <v>2</v>
      </c>
      <c r="C768" s="7" t="s">
        <v>1269</v>
      </c>
      <c r="D768" s="6" t="s">
        <v>1270</v>
      </c>
      <c r="E768" s="5" t="s">
        <v>1273</v>
      </c>
      <c r="F768" s="1" t="s">
        <v>1122</v>
      </c>
      <c r="G768" s="2"/>
      <c r="H768" s="2">
        <v>835086</v>
      </c>
      <c r="I768" s="2"/>
      <c r="J768" s="10" t="str">
        <f t="shared" si="103"/>
        <v>OPAC</v>
      </c>
    </row>
    <row r="769" spans="1:10" ht="40.5">
      <c r="A769" s="3">
        <v>762</v>
      </c>
      <c r="B769" s="6" t="s">
        <v>2</v>
      </c>
      <c r="C769" s="7" t="s">
        <v>1274</v>
      </c>
      <c r="D769" s="6" t="s">
        <v>1114</v>
      </c>
      <c r="E769" s="5" t="s">
        <v>1275</v>
      </c>
      <c r="F769" s="1" t="s">
        <v>1122</v>
      </c>
      <c r="G769" s="2"/>
      <c r="H769" s="2">
        <v>835086</v>
      </c>
      <c r="I769" s="2"/>
      <c r="J769" s="10" t="str">
        <f t="shared" si="103"/>
        <v>OPAC</v>
      </c>
    </row>
    <row r="770" spans="1:10" ht="40.5">
      <c r="A770" s="3">
        <v>763</v>
      </c>
      <c r="B770" s="6" t="s">
        <v>2</v>
      </c>
      <c r="C770" s="7" t="s">
        <v>1274</v>
      </c>
      <c r="D770" s="6" t="s">
        <v>1114</v>
      </c>
      <c r="E770" s="5" t="s">
        <v>1276</v>
      </c>
      <c r="F770" s="1" t="s">
        <v>530</v>
      </c>
      <c r="G770" s="9"/>
      <c r="H770" s="2">
        <v>147621</v>
      </c>
      <c r="I770" s="2"/>
      <c r="J770" s="10" t="str">
        <f t="shared" si="103"/>
        <v>OPAC</v>
      </c>
    </row>
    <row r="771" spans="1:10" ht="27">
      <c r="A771" s="3">
        <v>764</v>
      </c>
      <c r="B771" s="6" t="s">
        <v>2</v>
      </c>
      <c r="C771" s="7" t="s">
        <v>1277</v>
      </c>
      <c r="D771" s="6" t="s">
        <v>1114</v>
      </c>
      <c r="E771" s="5" t="s">
        <v>1278</v>
      </c>
      <c r="F771" s="1" t="s">
        <v>620</v>
      </c>
      <c r="G771" s="2"/>
      <c r="H771" s="2">
        <v>780410</v>
      </c>
      <c r="I771" s="2"/>
      <c r="J771" s="10" t="str">
        <f t="shared" si="103"/>
        <v>OPAC</v>
      </c>
    </row>
    <row r="772" spans="1:10" ht="27">
      <c r="A772" s="3">
        <v>765</v>
      </c>
      <c r="B772" s="6" t="s">
        <v>2</v>
      </c>
      <c r="C772" s="7" t="s">
        <v>1277</v>
      </c>
      <c r="D772" s="6" t="s">
        <v>1114</v>
      </c>
      <c r="E772" s="5" t="s">
        <v>1279</v>
      </c>
      <c r="F772" s="1" t="s">
        <v>587</v>
      </c>
      <c r="G772" s="9"/>
      <c r="H772" s="2">
        <v>738745</v>
      </c>
      <c r="I772" s="2"/>
      <c r="J772" s="10" t="str">
        <f t="shared" si="103"/>
        <v>OPAC</v>
      </c>
    </row>
    <row r="773" spans="1:10" ht="40.5">
      <c r="A773" s="3">
        <v>766</v>
      </c>
      <c r="B773" s="6" t="s">
        <v>2</v>
      </c>
      <c r="C773" s="7" t="s">
        <v>1280</v>
      </c>
      <c r="D773" s="6" t="s">
        <v>1114</v>
      </c>
      <c r="E773" s="5" t="s">
        <v>1281</v>
      </c>
      <c r="F773" s="1" t="s">
        <v>620</v>
      </c>
      <c r="G773" s="9"/>
      <c r="H773" s="2">
        <v>769664</v>
      </c>
      <c r="I773" s="2"/>
      <c r="J773" s="10" t="str">
        <f t="shared" si="103"/>
        <v>OPAC</v>
      </c>
    </row>
    <row r="774" spans="1:10" ht="40.5">
      <c r="A774" s="3">
        <v>767</v>
      </c>
      <c r="B774" s="6" t="s">
        <v>2</v>
      </c>
      <c r="C774" s="7" t="s">
        <v>1280</v>
      </c>
      <c r="D774" s="6" t="s">
        <v>1114</v>
      </c>
      <c r="E774" s="1" t="s">
        <v>1282</v>
      </c>
      <c r="F774" s="1" t="s">
        <v>620</v>
      </c>
      <c r="G774" s="9"/>
      <c r="H774" s="2">
        <v>855947</v>
      </c>
      <c r="I774" s="2"/>
      <c r="J774" s="10" t="str">
        <f t="shared" si="103"/>
        <v>OPAC</v>
      </c>
    </row>
    <row r="775" spans="1:10" ht="40.5">
      <c r="A775" s="3">
        <v>768</v>
      </c>
      <c r="B775" s="6" t="s">
        <v>2</v>
      </c>
      <c r="C775" s="7" t="s">
        <v>1283</v>
      </c>
      <c r="D775" s="6" t="s">
        <v>1145</v>
      </c>
      <c r="E775" s="5" t="s">
        <v>1284</v>
      </c>
      <c r="F775" s="1" t="s">
        <v>620</v>
      </c>
      <c r="G775" s="9"/>
      <c r="H775" s="2">
        <v>309721</v>
      </c>
      <c r="I775" s="2"/>
      <c r="J775" s="10" t="str">
        <f t="shared" si="103"/>
        <v>OPAC</v>
      </c>
    </row>
    <row r="776" spans="1:10" ht="40.5">
      <c r="A776" s="3">
        <v>769</v>
      </c>
      <c r="B776" s="6" t="s">
        <v>2</v>
      </c>
      <c r="C776" s="7" t="s">
        <v>1285</v>
      </c>
      <c r="D776" s="6" t="s">
        <v>1145</v>
      </c>
      <c r="E776" s="5" t="s">
        <v>1286</v>
      </c>
      <c r="F776" s="1" t="s">
        <v>620</v>
      </c>
      <c r="G776" s="2"/>
      <c r="H776" s="2">
        <v>288996</v>
      </c>
      <c r="I776" s="2"/>
      <c r="J776" s="10" t="str">
        <f t="shared" si="103"/>
        <v>OPAC</v>
      </c>
    </row>
    <row r="777" spans="1:10" ht="27">
      <c r="A777" s="3">
        <v>770</v>
      </c>
      <c r="B777" s="6" t="s">
        <v>2</v>
      </c>
      <c r="C777" s="7" t="s">
        <v>1287</v>
      </c>
      <c r="D777" s="6" t="s">
        <v>1145</v>
      </c>
      <c r="E777" s="5" t="s">
        <v>1288</v>
      </c>
      <c r="F777" s="1" t="s">
        <v>620</v>
      </c>
      <c r="G777" s="2"/>
      <c r="H777" s="2">
        <v>228875</v>
      </c>
      <c r="I777" s="2"/>
      <c r="J777" s="10" t="str">
        <f t="shared" si="103"/>
        <v>OPAC</v>
      </c>
    </row>
    <row r="778" spans="1:10" ht="27">
      <c r="A778" s="3">
        <v>771</v>
      </c>
      <c r="B778" s="6" t="s">
        <v>2</v>
      </c>
      <c r="C778" s="7" t="s">
        <v>1289</v>
      </c>
      <c r="D778" s="6" t="s">
        <v>1160</v>
      </c>
      <c r="E778" s="8" t="s">
        <v>1290</v>
      </c>
      <c r="F778" s="5" t="s">
        <v>536</v>
      </c>
      <c r="G778" s="2"/>
      <c r="H778" s="2"/>
      <c r="I778" s="2"/>
      <c r="J778" s="4"/>
    </row>
    <row r="779" spans="1:10" ht="27">
      <c r="A779" s="3">
        <v>772</v>
      </c>
      <c r="B779" s="6" t="s">
        <v>2</v>
      </c>
      <c r="C779" s="7" t="s">
        <v>1289</v>
      </c>
      <c r="D779" s="6" t="s">
        <v>1160</v>
      </c>
      <c r="E779" s="5" t="s">
        <v>1291</v>
      </c>
      <c r="F779" s="5" t="s">
        <v>672</v>
      </c>
      <c r="G779" s="2"/>
      <c r="H779" s="2"/>
      <c r="I779" s="2"/>
      <c r="J779" s="4"/>
    </row>
    <row r="780" spans="1:10">
      <c r="A780" s="3">
        <v>773</v>
      </c>
      <c r="B780" s="6" t="s">
        <v>2</v>
      </c>
      <c r="C780" s="7" t="s">
        <v>1289</v>
      </c>
      <c r="D780" s="6" t="s">
        <v>1160</v>
      </c>
      <c r="E780" s="5" t="s">
        <v>1292</v>
      </c>
      <c r="F780" s="1" t="s">
        <v>620</v>
      </c>
      <c r="G780" s="2"/>
      <c r="H780" s="2">
        <v>738355</v>
      </c>
      <c r="I780" s="2"/>
      <c r="J780" s="10" t="str">
        <f t="shared" ref="J780:J781" si="104">HYPERLINK("http://klibs1.kj.yamagata-u.ac.jp/mylimedio/search/search.do?keyword=%23ID%3D"&amp;H780,"OPAC")</f>
        <v>OPAC</v>
      </c>
    </row>
    <row r="781" spans="1:10">
      <c r="A781" s="3">
        <v>774</v>
      </c>
      <c r="B781" s="6" t="s">
        <v>2</v>
      </c>
      <c r="C781" s="7" t="s">
        <v>1293</v>
      </c>
      <c r="D781" s="6" t="s">
        <v>1137</v>
      </c>
      <c r="E781" s="5" t="s">
        <v>1294</v>
      </c>
      <c r="F781" s="1" t="s">
        <v>530</v>
      </c>
      <c r="G781" s="2"/>
      <c r="H781" s="2">
        <v>795218</v>
      </c>
      <c r="I781" s="2"/>
      <c r="J781" s="10" t="str">
        <f t="shared" si="104"/>
        <v>OPAC</v>
      </c>
    </row>
    <row r="782" spans="1:10" ht="27">
      <c r="A782" s="3">
        <v>775</v>
      </c>
      <c r="B782" s="6" t="s">
        <v>2</v>
      </c>
      <c r="C782" s="7" t="s">
        <v>1293</v>
      </c>
      <c r="D782" s="6" t="s">
        <v>1137</v>
      </c>
      <c r="E782" s="1" t="s">
        <v>1295</v>
      </c>
      <c r="F782" s="5" t="s">
        <v>1296</v>
      </c>
      <c r="G782" s="9"/>
      <c r="H782" s="2"/>
      <c r="I782" s="2"/>
      <c r="J782" s="4"/>
    </row>
    <row r="783" spans="1:10" ht="27">
      <c r="A783" s="3">
        <v>776</v>
      </c>
      <c r="B783" s="6" t="s">
        <v>2</v>
      </c>
      <c r="C783" s="7" t="s">
        <v>1297</v>
      </c>
      <c r="D783" s="6" t="s">
        <v>1033</v>
      </c>
      <c r="E783" s="8" t="s">
        <v>1298</v>
      </c>
      <c r="F783" s="1" t="s">
        <v>1047</v>
      </c>
      <c r="G783" s="2"/>
      <c r="H783" s="2">
        <v>337613</v>
      </c>
      <c r="I783" s="2"/>
      <c r="J783" s="10" t="str">
        <f t="shared" ref="J783:J796" si="105">HYPERLINK("http://klibs1.kj.yamagata-u.ac.jp/mylimedio/search/search.do?keyword=%23ID%3D"&amp;H783,"OPAC")</f>
        <v>OPAC</v>
      </c>
    </row>
    <row r="784" spans="1:10" ht="40.5">
      <c r="A784" s="3">
        <v>777</v>
      </c>
      <c r="B784" s="6" t="s">
        <v>2</v>
      </c>
      <c r="C784" s="7" t="s">
        <v>1297</v>
      </c>
      <c r="D784" s="6" t="s">
        <v>1033</v>
      </c>
      <c r="E784" s="5" t="s">
        <v>1299</v>
      </c>
      <c r="F784" s="1" t="s">
        <v>752</v>
      </c>
      <c r="G784" s="2"/>
      <c r="H784" s="2">
        <v>482174</v>
      </c>
      <c r="I784" s="2"/>
      <c r="J784" s="10" t="str">
        <f t="shared" si="105"/>
        <v>OPAC</v>
      </c>
    </row>
    <row r="785" spans="1:10" ht="27">
      <c r="A785" s="3">
        <v>778</v>
      </c>
      <c r="B785" s="6" t="s">
        <v>2</v>
      </c>
      <c r="C785" s="7" t="s">
        <v>1297</v>
      </c>
      <c r="D785" s="6" t="s">
        <v>1033</v>
      </c>
      <c r="E785" s="8" t="s">
        <v>1300</v>
      </c>
      <c r="F785" s="1" t="s">
        <v>969</v>
      </c>
      <c r="G785" s="2"/>
      <c r="H785" s="2">
        <v>395500</v>
      </c>
      <c r="I785" s="2"/>
      <c r="J785" s="10" t="str">
        <f t="shared" si="105"/>
        <v>OPAC</v>
      </c>
    </row>
    <row r="786" spans="1:10" ht="40.5">
      <c r="A786" s="3">
        <v>779</v>
      </c>
      <c r="B786" s="6" t="s">
        <v>2</v>
      </c>
      <c r="C786" s="7" t="s">
        <v>1297</v>
      </c>
      <c r="D786" s="6" t="s">
        <v>1033</v>
      </c>
      <c r="E786" s="8" t="s">
        <v>1301</v>
      </c>
      <c r="F786" s="1" t="s">
        <v>1122</v>
      </c>
      <c r="G786" s="2"/>
      <c r="H786" s="2">
        <v>738268</v>
      </c>
      <c r="I786" s="2"/>
      <c r="J786" s="10" t="str">
        <f t="shared" si="105"/>
        <v>OPAC</v>
      </c>
    </row>
    <row r="787" spans="1:10" ht="40.5">
      <c r="A787" s="3">
        <v>780</v>
      </c>
      <c r="B787" s="6" t="s">
        <v>2</v>
      </c>
      <c r="C787" s="7" t="s">
        <v>1297</v>
      </c>
      <c r="D787" s="6" t="s">
        <v>1033</v>
      </c>
      <c r="E787" s="8" t="s">
        <v>1302</v>
      </c>
      <c r="F787" s="1" t="s">
        <v>1122</v>
      </c>
      <c r="G787" s="2"/>
      <c r="H787" s="2">
        <v>738269</v>
      </c>
      <c r="I787" s="2"/>
      <c r="J787" s="10" t="str">
        <f t="shared" si="105"/>
        <v>OPAC</v>
      </c>
    </row>
    <row r="788" spans="1:10" ht="40.5">
      <c r="A788" s="3">
        <v>781</v>
      </c>
      <c r="B788" s="6" t="s">
        <v>2</v>
      </c>
      <c r="C788" s="7" t="s">
        <v>1297</v>
      </c>
      <c r="D788" s="6" t="s">
        <v>1033</v>
      </c>
      <c r="E788" s="8" t="s">
        <v>1303</v>
      </c>
      <c r="F788" s="1" t="s">
        <v>620</v>
      </c>
      <c r="G788" s="2"/>
      <c r="H788" s="2">
        <v>738377</v>
      </c>
      <c r="I788" s="2"/>
      <c r="J788" s="10" t="str">
        <f t="shared" si="105"/>
        <v>OPAC</v>
      </c>
    </row>
    <row r="789" spans="1:10" ht="94.5">
      <c r="A789" s="3">
        <v>782</v>
      </c>
      <c r="B789" s="6" t="s">
        <v>2</v>
      </c>
      <c r="C789" s="7" t="s">
        <v>1304</v>
      </c>
      <c r="D789" s="6" t="s">
        <v>551</v>
      </c>
      <c r="E789" s="8" t="s">
        <v>1305</v>
      </c>
      <c r="F789" s="1" t="s">
        <v>620</v>
      </c>
      <c r="G789" s="2"/>
      <c r="H789" s="2">
        <v>750402</v>
      </c>
      <c r="I789" s="2"/>
      <c r="J789" s="10" t="str">
        <f t="shared" si="105"/>
        <v>OPAC</v>
      </c>
    </row>
    <row r="790" spans="1:10" ht="27">
      <c r="A790" s="3">
        <v>783</v>
      </c>
      <c r="B790" s="6" t="s">
        <v>2</v>
      </c>
      <c r="C790" s="7" t="s">
        <v>1306</v>
      </c>
      <c r="D790" s="6" t="s">
        <v>1236</v>
      </c>
      <c r="E790" s="5" t="s">
        <v>1307</v>
      </c>
      <c r="F790" s="1" t="s">
        <v>1061</v>
      </c>
      <c r="G790" s="2"/>
      <c r="H790" s="2">
        <v>281575</v>
      </c>
      <c r="I790" s="2"/>
      <c r="J790" s="10" t="str">
        <f t="shared" si="105"/>
        <v>OPAC</v>
      </c>
    </row>
    <row r="791" spans="1:10" ht="27">
      <c r="A791" s="3">
        <v>784</v>
      </c>
      <c r="B791" s="6" t="s">
        <v>2</v>
      </c>
      <c r="C791" s="7" t="s">
        <v>1306</v>
      </c>
      <c r="D791" s="6" t="s">
        <v>1236</v>
      </c>
      <c r="E791" s="5" t="s">
        <v>1308</v>
      </c>
      <c r="F791" s="1" t="s">
        <v>1061</v>
      </c>
      <c r="G791" s="9"/>
      <c r="H791" s="2">
        <v>751978</v>
      </c>
      <c r="I791" s="2"/>
      <c r="J791" s="10" t="str">
        <f t="shared" si="105"/>
        <v>OPAC</v>
      </c>
    </row>
    <row r="792" spans="1:10" ht="27">
      <c r="A792" s="3">
        <v>785</v>
      </c>
      <c r="B792" s="6" t="s">
        <v>2</v>
      </c>
      <c r="C792" s="7" t="s">
        <v>1306</v>
      </c>
      <c r="D792" s="6" t="s">
        <v>1236</v>
      </c>
      <c r="E792" s="1" t="s">
        <v>1309</v>
      </c>
      <c r="F792" s="1" t="s">
        <v>776</v>
      </c>
      <c r="G792" s="9"/>
      <c r="H792" s="2">
        <v>124740</v>
      </c>
      <c r="I792" s="2"/>
      <c r="J792" s="10" t="str">
        <f t="shared" si="105"/>
        <v>OPAC</v>
      </c>
    </row>
    <row r="793" spans="1:10" ht="27">
      <c r="A793" s="3">
        <v>786</v>
      </c>
      <c r="B793" s="6" t="s">
        <v>2</v>
      </c>
      <c r="C793" s="7" t="s">
        <v>1310</v>
      </c>
      <c r="D793" s="6" t="s">
        <v>30</v>
      </c>
      <c r="E793" s="8" t="s">
        <v>1311</v>
      </c>
      <c r="F793" s="1" t="s">
        <v>530</v>
      </c>
      <c r="G793" s="2"/>
      <c r="H793" s="2">
        <v>854794</v>
      </c>
      <c r="I793" s="2"/>
      <c r="J793" s="10" t="str">
        <f t="shared" si="105"/>
        <v>OPAC</v>
      </c>
    </row>
    <row r="794" spans="1:10" ht="27">
      <c r="A794" s="3">
        <v>787</v>
      </c>
      <c r="B794" s="6" t="s">
        <v>2</v>
      </c>
      <c r="C794" s="7" t="s">
        <v>1310</v>
      </c>
      <c r="D794" s="6" t="s">
        <v>30</v>
      </c>
      <c r="E794" s="5" t="s">
        <v>1312</v>
      </c>
      <c r="F794" s="1" t="s">
        <v>620</v>
      </c>
      <c r="G794" s="2"/>
      <c r="H794" s="2">
        <v>847933</v>
      </c>
      <c r="I794" s="2"/>
      <c r="J794" s="10" t="str">
        <f t="shared" si="105"/>
        <v>OPAC</v>
      </c>
    </row>
    <row r="795" spans="1:10" ht="40.5">
      <c r="A795" s="3">
        <v>788</v>
      </c>
      <c r="B795" s="6" t="s">
        <v>2</v>
      </c>
      <c r="C795" s="7" t="s">
        <v>1313</v>
      </c>
      <c r="D795" s="6" t="s">
        <v>1314</v>
      </c>
      <c r="E795" s="8" t="s">
        <v>1315</v>
      </c>
      <c r="F795" s="1" t="s">
        <v>620</v>
      </c>
      <c r="G795" s="2"/>
      <c r="H795" s="2">
        <v>844720</v>
      </c>
      <c r="I795" s="2"/>
      <c r="J795" s="10" t="str">
        <f t="shared" si="105"/>
        <v>OPAC</v>
      </c>
    </row>
    <row r="796" spans="1:10" ht="27">
      <c r="A796" s="3">
        <v>789</v>
      </c>
      <c r="B796" s="6" t="s">
        <v>2</v>
      </c>
      <c r="C796" s="7" t="s">
        <v>1316</v>
      </c>
      <c r="D796" s="6" t="s">
        <v>1317</v>
      </c>
      <c r="E796" s="5" t="s">
        <v>1318</v>
      </c>
      <c r="F796" s="1" t="s">
        <v>530</v>
      </c>
      <c r="G796" s="9"/>
      <c r="H796" s="2">
        <v>764898</v>
      </c>
      <c r="I796" s="2"/>
      <c r="J796" s="10" t="str">
        <f t="shared" si="105"/>
        <v>OPAC</v>
      </c>
    </row>
    <row r="797" spans="1:10" ht="27">
      <c r="A797" s="3">
        <v>790</v>
      </c>
      <c r="B797" s="6" t="s">
        <v>2</v>
      </c>
      <c r="C797" s="7" t="s">
        <v>1319</v>
      </c>
      <c r="D797" s="6" t="s">
        <v>1320</v>
      </c>
      <c r="E797" s="1" t="s">
        <v>1321</v>
      </c>
      <c r="F797" s="5" t="s">
        <v>1322</v>
      </c>
      <c r="G797" s="9"/>
      <c r="H797" s="2"/>
      <c r="I797" s="2"/>
      <c r="J797" s="4"/>
    </row>
    <row r="798" spans="1:10" ht="27">
      <c r="A798" s="3">
        <v>791</v>
      </c>
      <c r="B798" s="6" t="s">
        <v>2</v>
      </c>
      <c r="C798" s="7" t="s">
        <v>1319</v>
      </c>
      <c r="D798" s="6" t="s">
        <v>1320</v>
      </c>
      <c r="E798" s="1" t="s">
        <v>1323</v>
      </c>
      <c r="F798" s="1" t="s">
        <v>776</v>
      </c>
      <c r="G798" s="9"/>
      <c r="H798" s="2">
        <v>780298</v>
      </c>
      <c r="I798" s="2"/>
      <c r="J798" s="10" t="str">
        <f t="shared" ref="J798:J829" si="106">HYPERLINK("http://klibs1.kj.yamagata-u.ac.jp/mylimedio/search/search.do?keyword=%23ID%3D"&amp;H798,"OPAC")</f>
        <v>OPAC</v>
      </c>
    </row>
    <row r="799" spans="1:10" ht="27">
      <c r="A799" s="3">
        <v>792</v>
      </c>
      <c r="B799" s="6" t="s">
        <v>2</v>
      </c>
      <c r="C799" s="7" t="s">
        <v>1319</v>
      </c>
      <c r="D799" s="6" t="s">
        <v>1320</v>
      </c>
      <c r="E799" s="1" t="s">
        <v>1324</v>
      </c>
      <c r="F799" s="1" t="s">
        <v>752</v>
      </c>
      <c r="G799" s="9"/>
      <c r="H799" s="2">
        <v>481537</v>
      </c>
      <c r="I799" s="2"/>
      <c r="J799" s="10" t="str">
        <f t="shared" si="106"/>
        <v>OPAC</v>
      </c>
    </row>
    <row r="800" spans="1:10" ht="27">
      <c r="A800" s="3">
        <v>793</v>
      </c>
      <c r="B800" s="6" t="s">
        <v>2</v>
      </c>
      <c r="C800" s="7" t="s">
        <v>1325</v>
      </c>
      <c r="D800" s="6" t="s">
        <v>30</v>
      </c>
      <c r="E800" s="8" t="s">
        <v>1326</v>
      </c>
      <c r="F800" s="1" t="s">
        <v>776</v>
      </c>
      <c r="G800" s="2"/>
      <c r="H800" s="2">
        <v>348642</v>
      </c>
      <c r="I800" s="2"/>
      <c r="J800" s="10" t="str">
        <f t="shared" si="106"/>
        <v>OPAC</v>
      </c>
    </row>
    <row r="801" spans="1:10" ht="27">
      <c r="A801" s="3">
        <v>794</v>
      </c>
      <c r="B801" s="6" t="s">
        <v>2</v>
      </c>
      <c r="C801" s="7" t="s">
        <v>1325</v>
      </c>
      <c r="D801" s="6" t="s">
        <v>30</v>
      </c>
      <c r="E801" s="5" t="s">
        <v>1327</v>
      </c>
      <c r="F801" s="1" t="s">
        <v>969</v>
      </c>
      <c r="G801" s="9"/>
      <c r="H801" s="2">
        <v>844729</v>
      </c>
      <c r="I801" s="2"/>
      <c r="J801" s="10" t="str">
        <f t="shared" si="106"/>
        <v>OPAC</v>
      </c>
    </row>
    <row r="802" spans="1:10" ht="40.5">
      <c r="A802" s="3">
        <v>795</v>
      </c>
      <c r="B802" s="6" t="s">
        <v>2</v>
      </c>
      <c r="C802" s="7" t="s">
        <v>1325</v>
      </c>
      <c r="D802" s="6" t="s">
        <v>30</v>
      </c>
      <c r="E802" s="5" t="s">
        <v>1328</v>
      </c>
      <c r="F802" s="1" t="s">
        <v>776</v>
      </c>
      <c r="G802" s="9"/>
      <c r="H802" s="2">
        <v>840936</v>
      </c>
      <c r="I802" s="2"/>
      <c r="J802" s="10" t="str">
        <f t="shared" si="106"/>
        <v>OPAC</v>
      </c>
    </row>
    <row r="803" spans="1:10" ht="27">
      <c r="A803" s="3">
        <v>796</v>
      </c>
      <c r="B803" s="6" t="s">
        <v>2</v>
      </c>
      <c r="C803" s="7" t="s">
        <v>1325</v>
      </c>
      <c r="D803" s="6" t="s">
        <v>30</v>
      </c>
      <c r="E803" s="1" t="s">
        <v>1329</v>
      </c>
      <c r="F803" s="1" t="s">
        <v>776</v>
      </c>
      <c r="G803" s="9"/>
      <c r="H803" s="2">
        <v>854794</v>
      </c>
      <c r="I803" s="2"/>
      <c r="J803" s="10" t="str">
        <f t="shared" si="106"/>
        <v>OPAC</v>
      </c>
    </row>
    <row r="804" spans="1:10" ht="27">
      <c r="A804" s="3">
        <v>797</v>
      </c>
      <c r="B804" s="6" t="s">
        <v>2</v>
      </c>
      <c r="C804" s="7" t="s">
        <v>1330</v>
      </c>
      <c r="D804" s="6" t="s">
        <v>220</v>
      </c>
      <c r="E804" s="8" t="s">
        <v>1331</v>
      </c>
      <c r="F804" s="1" t="s">
        <v>969</v>
      </c>
      <c r="G804" s="2"/>
      <c r="H804" s="2">
        <v>769801</v>
      </c>
      <c r="I804" s="2"/>
      <c r="J804" s="10" t="str">
        <f t="shared" si="106"/>
        <v>OPAC</v>
      </c>
    </row>
    <row r="805" spans="1:10" ht="40.5">
      <c r="A805" s="3">
        <v>798</v>
      </c>
      <c r="B805" s="6" t="s">
        <v>2</v>
      </c>
      <c r="C805" s="7" t="s">
        <v>1332</v>
      </c>
      <c r="D805" s="6" t="s">
        <v>220</v>
      </c>
      <c r="E805" s="8" t="s">
        <v>1333</v>
      </c>
      <c r="F805" s="1" t="s">
        <v>728</v>
      </c>
      <c r="G805" s="2"/>
      <c r="H805" s="2">
        <v>662409</v>
      </c>
      <c r="I805" s="2"/>
      <c r="J805" s="10" t="str">
        <f t="shared" si="106"/>
        <v>OPAC</v>
      </c>
    </row>
    <row r="806" spans="1:10" ht="27">
      <c r="A806" s="3">
        <v>799</v>
      </c>
      <c r="B806" s="6" t="s">
        <v>2</v>
      </c>
      <c r="C806" s="7" t="s">
        <v>1332</v>
      </c>
      <c r="D806" s="6" t="s">
        <v>220</v>
      </c>
      <c r="E806" s="5" t="s">
        <v>1334</v>
      </c>
      <c r="F806" s="1" t="s">
        <v>969</v>
      </c>
      <c r="G806" s="9"/>
      <c r="H806" s="2">
        <v>795098</v>
      </c>
      <c r="I806" s="2"/>
      <c r="J806" s="10" t="str">
        <f t="shared" si="106"/>
        <v>OPAC</v>
      </c>
    </row>
    <row r="807" spans="1:10" ht="40.5">
      <c r="A807" s="3">
        <v>800</v>
      </c>
      <c r="B807" s="6" t="s">
        <v>2</v>
      </c>
      <c r="C807" s="7" t="s">
        <v>1332</v>
      </c>
      <c r="D807" s="6" t="s">
        <v>220</v>
      </c>
      <c r="E807" s="5" t="s">
        <v>1335</v>
      </c>
      <c r="F807" s="1" t="s">
        <v>1125</v>
      </c>
      <c r="G807" s="9"/>
      <c r="H807" s="2">
        <v>395517</v>
      </c>
      <c r="I807" s="2"/>
      <c r="J807" s="10" t="str">
        <f t="shared" si="106"/>
        <v>OPAC</v>
      </c>
    </row>
    <row r="808" spans="1:10" ht="40.5">
      <c r="A808" s="3">
        <v>801</v>
      </c>
      <c r="B808" s="6" t="s">
        <v>2</v>
      </c>
      <c r="C808" s="7" t="s">
        <v>1336</v>
      </c>
      <c r="D808" s="6" t="s">
        <v>1337</v>
      </c>
      <c r="E808" s="5" t="s">
        <v>1338</v>
      </c>
      <c r="F808" s="1" t="s">
        <v>620</v>
      </c>
      <c r="G808" s="2"/>
      <c r="H808" s="2">
        <v>846739</v>
      </c>
      <c r="I808" s="2"/>
      <c r="J808" s="10" t="str">
        <f t="shared" si="106"/>
        <v>OPAC</v>
      </c>
    </row>
    <row r="809" spans="1:10" ht="27">
      <c r="A809" s="3">
        <v>802</v>
      </c>
      <c r="B809" s="6" t="s">
        <v>2</v>
      </c>
      <c r="C809" s="7" t="s">
        <v>1339</v>
      </c>
      <c r="D809" s="6" t="s">
        <v>1317</v>
      </c>
      <c r="E809" s="5" t="s">
        <v>1340</v>
      </c>
      <c r="F809" s="1" t="s">
        <v>620</v>
      </c>
      <c r="G809" s="2"/>
      <c r="H809" s="2">
        <v>223007</v>
      </c>
      <c r="I809" s="2"/>
      <c r="J809" s="10" t="str">
        <f t="shared" si="106"/>
        <v>OPAC</v>
      </c>
    </row>
    <row r="810" spans="1:10" ht="27">
      <c r="A810" s="3">
        <v>803</v>
      </c>
      <c r="B810" s="6" t="s">
        <v>2</v>
      </c>
      <c r="C810" s="7" t="s">
        <v>1339</v>
      </c>
      <c r="D810" s="6" t="s">
        <v>1317</v>
      </c>
      <c r="E810" s="1" t="s">
        <v>1341</v>
      </c>
      <c r="F810" s="1" t="s">
        <v>620</v>
      </c>
      <c r="G810" s="9"/>
      <c r="H810" s="2">
        <v>281254</v>
      </c>
      <c r="I810" s="2"/>
      <c r="J810" s="10" t="str">
        <f t="shared" si="106"/>
        <v>OPAC</v>
      </c>
    </row>
    <row r="811" spans="1:10" ht="27">
      <c r="A811" s="3">
        <v>804</v>
      </c>
      <c r="B811" s="6" t="s">
        <v>2</v>
      </c>
      <c r="C811" s="7" t="s">
        <v>1339</v>
      </c>
      <c r="D811" s="6" t="s">
        <v>1317</v>
      </c>
      <c r="E811" s="1" t="s">
        <v>1342</v>
      </c>
      <c r="F811" s="1" t="s">
        <v>530</v>
      </c>
      <c r="G811" s="9"/>
      <c r="H811" s="2">
        <v>686098</v>
      </c>
      <c r="I811" s="2"/>
      <c r="J811" s="10" t="str">
        <f t="shared" si="106"/>
        <v>OPAC</v>
      </c>
    </row>
    <row r="812" spans="1:10" ht="27">
      <c r="A812" s="3">
        <v>805</v>
      </c>
      <c r="B812" s="6" t="s">
        <v>2</v>
      </c>
      <c r="C812" s="7" t="s">
        <v>1339</v>
      </c>
      <c r="D812" s="6" t="s">
        <v>1317</v>
      </c>
      <c r="E812" s="1" t="s">
        <v>1343</v>
      </c>
      <c r="F812" s="1" t="s">
        <v>620</v>
      </c>
      <c r="G812" s="9"/>
      <c r="H812" s="2">
        <v>321314</v>
      </c>
      <c r="I812" s="2"/>
      <c r="J812" s="10" t="str">
        <f t="shared" si="106"/>
        <v>OPAC</v>
      </c>
    </row>
    <row r="813" spans="1:10" ht="27">
      <c r="A813" s="3">
        <v>806</v>
      </c>
      <c r="B813" s="6" t="s">
        <v>2</v>
      </c>
      <c r="C813" s="7" t="s">
        <v>1344</v>
      </c>
      <c r="D813" s="6" t="s">
        <v>1314</v>
      </c>
      <c r="E813" s="8" t="s">
        <v>1345</v>
      </c>
      <c r="F813" s="1" t="s">
        <v>620</v>
      </c>
      <c r="G813" s="2"/>
      <c r="H813" s="2">
        <v>841746</v>
      </c>
      <c r="I813" s="2"/>
      <c r="J813" s="10" t="str">
        <f t="shared" si="106"/>
        <v>OPAC</v>
      </c>
    </row>
    <row r="814" spans="1:10" ht="27">
      <c r="A814" s="3">
        <v>807</v>
      </c>
      <c r="B814" s="6" t="s">
        <v>2</v>
      </c>
      <c r="C814" s="7" t="s">
        <v>1346</v>
      </c>
      <c r="D814" s="6" t="s">
        <v>1314</v>
      </c>
      <c r="E814" s="8" t="s">
        <v>1347</v>
      </c>
      <c r="F814" s="1" t="s">
        <v>620</v>
      </c>
      <c r="G814" s="2"/>
      <c r="H814" s="2">
        <v>841746</v>
      </c>
      <c r="I814" s="2"/>
      <c r="J814" s="10" t="str">
        <f t="shared" si="106"/>
        <v>OPAC</v>
      </c>
    </row>
    <row r="815" spans="1:10" ht="40.5">
      <c r="A815" s="3">
        <v>808</v>
      </c>
      <c r="B815" s="6" t="s">
        <v>2</v>
      </c>
      <c r="C815" s="7" t="s">
        <v>1348</v>
      </c>
      <c r="D815" s="6" t="s">
        <v>1320</v>
      </c>
      <c r="E815" s="5" t="s">
        <v>1349</v>
      </c>
      <c r="F815" s="1" t="s">
        <v>530</v>
      </c>
      <c r="G815" s="9"/>
      <c r="H815" s="2">
        <v>737625</v>
      </c>
      <c r="I815" s="2"/>
      <c r="J815" s="10" t="str">
        <f t="shared" si="106"/>
        <v>OPAC</v>
      </c>
    </row>
    <row r="816" spans="1:10" ht="27">
      <c r="A816" s="3">
        <v>809</v>
      </c>
      <c r="B816" s="6" t="s">
        <v>2</v>
      </c>
      <c r="C816" s="7" t="s">
        <v>1348</v>
      </c>
      <c r="D816" s="6" t="s">
        <v>1320</v>
      </c>
      <c r="E816" s="1" t="s">
        <v>1350</v>
      </c>
      <c r="F816" s="1" t="s">
        <v>620</v>
      </c>
      <c r="G816" s="9"/>
      <c r="H816" s="2">
        <v>737483</v>
      </c>
      <c r="I816" s="2"/>
      <c r="J816" s="10" t="str">
        <f t="shared" si="106"/>
        <v>OPAC</v>
      </c>
    </row>
    <row r="817" spans="1:10" ht="40.5">
      <c r="A817" s="3">
        <v>810</v>
      </c>
      <c r="B817" s="6" t="s">
        <v>2</v>
      </c>
      <c r="C817" s="7" t="s">
        <v>1351</v>
      </c>
      <c r="D817" s="6" t="s">
        <v>1191</v>
      </c>
      <c r="E817" s="5" t="s">
        <v>1352</v>
      </c>
      <c r="F817" s="1" t="s">
        <v>587</v>
      </c>
      <c r="G817" s="2"/>
      <c r="H817" s="2">
        <v>342945</v>
      </c>
      <c r="I817" s="2"/>
      <c r="J817" s="10" t="str">
        <f t="shared" si="106"/>
        <v>OPAC</v>
      </c>
    </row>
    <row r="818" spans="1:10" ht="27">
      <c r="A818" s="3">
        <v>811</v>
      </c>
      <c r="B818" s="6" t="s">
        <v>2</v>
      </c>
      <c r="C818" s="7" t="s">
        <v>1353</v>
      </c>
      <c r="D818" s="6" t="s">
        <v>1354</v>
      </c>
      <c r="E818" s="8" t="s">
        <v>1355</v>
      </c>
      <c r="F818" s="1" t="s">
        <v>587</v>
      </c>
      <c r="G818" s="2"/>
      <c r="H818" s="2">
        <v>264835</v>
      </c>
      <c r="I818" s="2"/>
      <c r="J818" s="10" t="str">
        <f t="shared" si="106"/>
        <v>OPAC</v>
      </c>
    </row>
    <row r="819" spans="1:10" ht="27">
      <c r="A819" s="3">
        <v>812</v>
      </c>
      <c r="B819" s="6" t="s">
        <v>2</v>
      </c>
      <c r="C819" s="7" t="s">
        <v>1353</v>
      </c>
      <c r="D819" s="6" t="s">
        <v>1354</v>
      </c>
      <c r="E819" s="5" t="s">
        <v>1356</v>
      </c>
      <c r="F819" s="1" t="s">
        <v>587</v>
      </c>
      <c r="G819" s="2"/>
      <c r="H819" s="2">
        <v>656820</v>
      </c>
      <c r="I819" s="2"/>
      <c r="J819" s="10" t="str">
        <f t="shared" si="106"/>
        <v>OPAC</v>
      </c>
    </row>
    <row r="820" spans="1:10" ht="27">
      <c r="A820" s="3">
        <v>813</v>
      </c>
      <c r="B820" s="6" t="s">
        <v>2</v>
      </c>
      <c r="C820" s="7" t="s">
        <v>1357</v>
      </c>
      <c r="D820" s="6" t="s">
        <v>1358</v>
      </c>
      <c r="E820" s="5" t="s">
        <v>1359</v>
      </c>
      <c r="F820" s="1" t="s">
        <v>530</v>
      </c>
      <c r="G820" s="2"/>
      <c r="H820" s="2">
        <v>834534</v>
      </c>
      <c r="I820" s="2"/>
      <c r="J820" s="10" t="str">
        <f t="shared" si="106"/>
        <v>OPAC</v>
      </c>
    </row>
    <row r="821" spans="1:10" ht="27">
      <c r="A821" s="3">
        <v>814</v>
      </c>
      <c r="B821" s="6" t="s">
        <v>2</v>
      </c>
      <c r="C821" s="7" t="s">
        <v>1357</v>
      </c>
      <c r="D821" s="6" t="s">
        <v>1358</v>
      </c>
      <c r="E821" s="5" t="s">
        <v>1360</v>
      </c>
      <c r="F821" s="1" t="s">
        <v>587</v>
      </c>
      <c r="G821" s="9"/>
      <c r="H821" s="2">
        <v>139697</v>
      </c>
      <c r="I821" s="2"/>
      <c r="J821" s="10" t="str">
        <f t="shared" si="106"/>
        <v>OPAC</v>
      </c>
    </row>
    <row r="822" spans="1:10" ht="27">
      <c r="A822" s="3">
        <v>815</v>
      </c>
      <c r="B822" s="6" t="s">
        <v>2</v>
      </c>
      <c r="C822" s="7" t="s">
        <v>1357</v>
      </c>
      <c r="D822" s="6" t="s">
        <v>1358</v>
      </c>
      <c r="E822" s="1" t="s">
        <v>1361</v>
      </c>
      <c r="F822" s="1" t="s">
        <v>587</v>
      </c>
      <c r="G822" s="9"/>
      <c r="H822" s="2">
        <v>45367</v>
      </c>
      <c r="I822" s="2"/>
      <c r="J822" s="10" t="str">
        <f t="shared" si="106"/>
        <v>OPAC</v>
      </c>
    </row>
    <row r="823" spans="1:10" ht="27">
      <c r="A823" s="3">
        <v>816</v>
      </c>
      <c r="B823" s="6" t="s">
        <v>2</v>
      </c>
      <c r="C823" s="7" t="s">
        <v>1357</v>
      </c>
      <c r="D823" s="6" t="s">
        <v>1358</v>
      </c>
      <c r="E823" s="1" t="s">
        <v>1362</v>
      </c>
      <c r="F823" s="1" t="s">
        <v>587</v>
      </c>
      <c r="G823" s="9"/>
      <c r="H823" s="2">
        <v>844856</v>
      </c>
      <c r="I823" s="2"/>
      <c r="J823" s="10" t="str">
        <f t="shared" si="106"/>
        <v>OPAC</v>
      </c>
    </row>
    <row r="824" spans="1:10" ht="27">
      <c r="A824" s="3">
        <v>817</v>
      </c>
      <c r="B824" s="6" t="s">
        <v>2</v>
      </c>
      <c r="C824" s="7" t="s">
        <v>1363</v>
      </c>
      <c r="D824" s="6" t="s">
        <v>1358</v>
      </c>
      <c r="E824" s="8" t="s">
        <v>1364</v>
      </c>
      <c r="F824" s="1" t="s">
        <v>530</v>
      </c>
      <c r="G824" s="2"/>
      <c r="H824" s="2">
        <v>223833</v>
      </c>
      <c r="I824" s="2"/>
      <c r="J824" s="10" t="str">
        <f t="shared" si="106"/>
        <v>OPAC</v>
      </c>
    </row>
    <row r="825" spans="1:10" ht="27">
      <c r="A825" s="3">
        <v>818</v>
      </c>
      <c r="B825" s="6" t="s">
        <v>2</v>
      </c>
      <c r="C825" s="7" t="s">
        <v>1363</v>
      </c>
      <c r="D825" s="6" t="s">
        <v>1358</v>
      </c>
      <c r="E825" s="5" t="s">
        <v>1365</v>
      </c>
      <c r="F825" s="1" t="s">
        <v>587</v>
      </c>
      <c r="G825" s="9"/>
      <c r="H825" s="2">
        <v>298675</v>
      </c>
      <c r="I825" s="2"/>
      <c r="J825" s="10" t="str">
        <f t="shared" si="106"/>
        <v>OPAC</v>
      </c>
    </row>
    <row r="826" spans="1:10" ht="27">
      <c r="A826" s="3">
        <v>819</v>
      </c>
      <c r="B826" s="6" t="s">
        <v>2</v>
      </c>
      <c r="C826" s="7" t="s">
        <v>1366</v>
      </c>
      <c r="D826" s="6" t="s">
        <v>1320</v>
      </c>
      <c r="E826" s="8" t="s">
        <v>1367</v>
      </c>
      <c r="F826" s="1" t="s">
        <v>587</v>
      </c>
      <c r="G826" s="2"/>
      <c r="H826" s="2">
        <v>262230</v>
      </c>
      <c r="I826" s="2"/>
      <c r="J826" s="10" t="str">
        <f t="shared" si="106"/>
        <v>OPAC</v>
      </c>
    </row>
    <row r="827" spans="1:10" ht="27">
      <c r="A827" s="3">
        <v>820</v>
      </c>
      <c r="B827" s="6" t="s">
        <v>2</v>
      </c>
      <c r="C827" s="7" t="s">
        <v>1368</v>
      </c>
      <c r="D827" s="6" t="s">
        <v>1358</v>
      </c>
      <c r="E827" s="5" t="s">
        <v>1369</v>
      </c>
      <c r="F827" s="1" t="s">
        <v>587</v>
      </c>
      <c r="G827" s="2"/>
      <c r="H827" s="2">
        <v>297240</v>
      </c>
      <c r="I827" s="2"/>
      <c r="J827" s="10" t="str">
        <f t="shared" si="106"/>
        <v>OPAC</v>
      </c>
    </row>
    <row r="828" spans="1:10" ht="27">
      <c r="A828" s="3">
        <v>821</v>
      </c>
      <c r="B828" s="6" t="s">
        <v>2</v>
      </c>
      <c r="C828" s="7" t="s">
        <v>1368</v>
      </c>
      <c r="D828" s="6" t="s">
        <v>1358</v>
      </c>
      <c r="E828" s="5" t="s">
        <v>1370</v>
      </c>
      <c r="F828" s="1" t="s">
        <v>587</v>
      </c>
      <c r="G828" s="9"/>
      <c r="H828" s="2">
        <v>342038</v>
      </c>
      <c r="I828" s="2"/>
      <c r="J828" s="10" t="str">
        <f t="shared" si="106"/>
        <v>OPAC</v>
      </c>
    </row>
    <row r="829" spans="1:10" ht="27">
      <c r="A829" s="3">
        <v>822</v>
      </c>
      <c r="B829" s="6" t="s">
        <v>2</v>
      </c>
      <c r="C829" s="7" t="s">
        <v>1368</v>
      </c>
      <c r="D829" s="6" t="s">
        <v>1358</v>
      </c>
      <c r="E829" s="1" t="s">
        <v>1371</v>
      </c>
      <c r="F829" s="1" t="s">
        <v>530</v>
      </c>
      <c r="G829" s="9"/>
      <c r="H829" s="2">
        <v>141729</v>
      </c>
      <c r="I829" s="2"/>
      <c r="J829" s="10" t="str">
        <f t="shared" si="106"/>
        <v>OPAC</v>
      </c>
    </row>
    <row r="830" spans="1:10" ht="27">
      <c r="A830" s="3">
        <v>823</v>
      </c>
      <c r="B830" s="6" t="s">
        <v>2</v>
      </c>
      <c r="C830" s="7" t="s">
        <v>1368</v>
      </c>
      <c r="D830" s="6" t="s">
        <v>1358</v>
      </c>
      <c r="E830" s="1" t="s">
        <v>1372</v>
      </c>
      <c r="F830" s="5" t="s">
        <v>587</v>
      </c>
      <c r="G830" s="9"/>
      <c r="H830" s="2">
        <v>768313</v>
      </c>
      <c r="I830" s="2">
        <v>7</v>
      </c>
      <c r="J830" s="10" t="str">
        <f>HYPERLINK("http://klibs1.kj.yamagata-u.ac.jp/mylimedio/search/search.do?keyword=%23ID%3D"&amp;H830,"工学部図書館にあり")</f>
        <v>工学部図書館にあり</v>
      </c>
    </row>
    <row r="831" spans="1:10" ht="27">
      <c r="A831" s="3">
        <v>824</v>
      </c>
      <c r="B831" s="6" t="s">
        <v>2</v>
      </c>
      <c r="C831" s="7" t="s">
        <v>1373</v>
      </c>
      <c r="D831" s="6" t="s">
        <v>1374</v>
      </c>
      <c r="E831" s="8" t="s">
        <v>1375</v>
      </c>
      <c r="F831" s="1" t="s">
        <v>587</v>
      </c>
      <c r="G831" s="2"/>
      <c r="H831" s="2">
        <v>154566</v>
      </c>
      <c r="I831" s="2"/>
      <c r="J831" s="10" t="str">
        <f t="shared" ref="J831:J837" si="107">HYPERLINK("http://klibs1.kj.yamagata-u.ac.jp/mylimedio/search/search.do?keyword=%23ID%3D"&amp;H831,"OPAC")</f>
        <v>OPAC</v>
      </c>
    </row>
    <row r="832" spans="1:10">
      <c r="A832" s="3">
        <v>825</v>
      </c>
      <c r="B832" s="6" t="s">
        <v>2</v>
      </c>
      <c r="C832" s="7" t="s">
        <v>1376</v>
      </c>
      <c r="D832" s="6" t="s">
        <v>1374</v>
      </c>
      <c r="E832" s="5" t="s">
        <v>1377</v>
      </c>
      <c r="F832" s="1" t="s">
        <v>587</v>
      </c>
      <c r="G832" s="9"/>
      <c r="H832" s="2">
        <v>481537</v>
      </c>
      <c r="I832" s="2"/>
      <c r="J832" s="10" t="str">
        <f t="shared" si="107"/>
        <v>OPAC</v>
      </c>
    </row>
    <row r="833" spans="1:10" ht="27">
      <c r="A833" s="3"/>
      <c r="B833" s="6" t="s">
        <v>2</v>
      </c>
      <c r="C833" s="7" t="s">
        <v>1376</v>
      </c>
      <c r="D833" s="6" t="s">
        <v>1374</v>
      </c>
      <c r="E833" s="5" t="s">
        <v>1378</v>
      </c>
      <c r="F833" s="1" t="s">
        <v>587</v>
      </c>
      <c r="G833" s="9"/>
      <c r="H833" s="2">
        <v>215719</v>
      </c>
      <c r="I833" s="2"/>
      <c r="J833" s="10" t="str">
        <f t="shared" si="107"/>
        <v>OPAC</v>
      </c>
    </row>
    <row r="834" spans="1:10" ht="27">
      <c r="A834" s="3">
        <v>826</v>
      </c>
      <c r="B834" s="6" t="s">
        <v>2</v>
      </c>
      <c r="C834" s="7" t="s">
        <v>1379</v>
      </c>
      <c r="D834" s="6" t="s">
        <v>1374</v>
      </c>
      <c r="E834" s="5" t="s">
        <v>1380</v>
      </c>
      <c r="F834" s="1" t="s">
        <v>530</v>
      </c>
      <c r="G834" s="2"/>
      <c r="H834" s="2">
        <v>146461</v>
      </c>
      <c r="I834" s="2"/>
      <c r="J834" s="10" t="str">
        <f t="shared" si="107"/>
        <v>OPAC</v>
      </c>
    </row>
    <row r="835" spans="1:10" ht="27">
      <c r="A835" s="3">
        <v>827</v>
      </c>
      <c r="B835" s="6" t="s">
        <v>2</v>
      </c>
      <c r="C835" s="7" t="s">
        <v>1379</v>
      </c>
      <c r="D835" s="6" t="s">
        <v>1374</v>
      </c>
      <c r="E835" s="1" t="s">
        <v>1381</v>
      </c>
      <c r="F835" s="1" t="s">
        <v>587</v>
      </c>
      <c r="G835" s="9"/>
      <c r="H835" s="2">
        <v>154417</v>
      </c>
      <c r="I835" s="2"/>
      <c r="J835" s="10" t="str">
        <f t="shared" si="107"/>
        <v>OPAC</v>
      </c>
    </row>
    <row r="836" spans="1:10" ht="27">
      <c r="A836" s="3">
        <v>828</v>
      </c>
      <c r="B836" s="6" t="s">
        <v>2</v>
      </c>
      <c r="C836" s="7" t="s">
        <v>1379</v>
      </c>
      <c r="D836" s="6" t="s">
        <v>1374</v>
      </c>
      <c r="E836" s="1" t="s">
        <v>1382</v>
      </c>
      <c r="F836" s="1" t="s">
        <v>587</v>
      </c>
      <c r="G836" s="9"/>
      <c r="H836" s="2">
        <v>658994</v>
      </c>
      <c r="I836" s="2"/>
      <c r="J836" s="10" t="str">
        <f t="shared" si="107"/>
        <v>OPAC</v>
      </c>
    </row>
    <row r="837" spans="1:10" ht="27">
      <c r="A837" s="3">
        <v>829</v>
      </c>
      <c r="B837" s="6" t="s">
        <v>2</v>
      </c>
      <c r="C837" s="7" t="s">
        <v>1379</v>
      </c>
      <c r="D837" s="6" t="s">
        <v>1374</v>
      </c>
      <c r="E837" s="1" t="s">
        <v>1383</v>
      </c>
      <c r="F837" s="1" t="s">
        <v>587</v>
      </c>
      <c r="G837" s="9"/>
      <c r="H837" s="2">
        <v>120782</v>
      </c>
      <c r="I837" s="2"/>
      <c r="J837" s="10" t="str">
        <f t="shared" si="107"/>
        <v>OPAC</v>
      </c>
    </row>
    <row r="838" spans="1:10" ht="27">
      <c r="A838" s="3">
        <v>830</v>
      </c>
      <c r="B838" s="6" t="s">
        <v>2</v>
      </c>
      <c r="C838" s="7" t="s">
        <v>1379</v>
      </c>
      <c r="D838" s="6" t="s">
        <v>1374</v>
      </c>
      <c r="E838" s="1" t="s">
        <v>1384</v>
      </c>
      <c r="F838" s="5" t="s">
        <v>530</v>
      </c>
      <c r="G838" s="9"/>
      <c r="H838" s="2">
        <v>199657</v>
      </c>
      <c r="I838" s="2" t="s">
        <v>1385</v>
      </c>
      <c r="J838" s="10" t="str">
        <f>HYPERLINK("http://klibs1.kj.yamagata-u.ac.jp/mylimedio/search/search.do?keyword=%23ID%3D"&amp;H838,"医学部・農学部図書館にあり")</f>
        <v>医学部・農学部図書館にあり</v>
      </c>
    </row>
    <row r="839" spans="1:10" ht="27">
      <c r="A839" s="3"/>
      <c r="B839" s="6" t="s">
        <v>2</v>
      </c>
      <c r="C839" s="7" t="s">
        <v>1379</v>
      </c>
      <c r="D839" s="6" t="s">
        <v>1374</v>
      </c>
      <c r="E839" s="1" t="s">
        <v>1384</v>
      </c>
      <c r="F839" s="5" t="s">
        <v>530</v>
      </c>
      <c r="G839" s="9"/>
      <c r="H839" s="2">
        <v>199657</v>
      </c>
      <c r="I839" s="2">
        <v>8</v>
      </c>
      <c r="J839" s="10" t="str">
        <f>HYPERLINK("http://klibs1.kj.yamagata-u.ac.jp/mylimedio/search/search.do?keyword=%23ID%3D"&amp;H839,"農学部図書館にあり")</f>
        <v>農学部図書館にあり</v>
      </c>
    </row>
    <row r="840" spans="1:10" ht="27">
      <c r="A840" s="3">
        <v>831</v>
      </c>
      <c r="B840" s="6" t="s">
        <v>2</v>
      </c>
      <c r="C840" s="7" t="s">
        <v>1386</v>
      </c>
      <c r="D840" s="6" t="s">
        <v>1191</v>
      </c>
      <c r="E840" s="8" t="s">
        <v>1387</v>
      </c>
      <c r="F840" s="1" t="s">
        <v>530</v>
      </c>
      <c r="G840" s="2"/>
      <c r="H840" s="2">
        <v>659010</v>
      </c>
      <c r="I840" s="2"/>
      <c r="J840" s="10" t="str">
        <f t="shared" ref="J840:J843" si="108">HYPERLINK("http://klibs1.kj.yamagata-u.ac.jp/mylimedio/search/search.do?keyword=%23ID%3D"&amp;H840,"OPAC")</f>
        <v>OPAC</v>
      </c>
    </row>
    <row r="841" spans="1:10" ht="27">
      <c r="A841" s="3">
        <v>832</v>
      </c>
      <c r="B841" s="6" t="s">
        <v>2</v>
      </c>
      <c r="C841" s="7" t="s">
        <v>1386</v>
      </c>
      <c r="D841" s="6" t="s">
        <v>1191</v>
      </c>
      <c r="E841" s="5" t="s">
        <v>1388</v>
      </c>
      <c r="F841" s="1" t="s">
        <v>587</v>
      </c>
      <c r="G841" s="2"/>
      <c r="H841" s="2">
        <v>158233</v>
      </c>
      <c r="I841" s="2"/>
      <c r="J841" s="10" t="str">
        <f t="shared" si="108"/>
        <v>OPAC</v>
      </c>
    </row>
    <row r="842" spans="1:10" ht="40.5">
      <c r="A842" s="3">
        <v>833</v>
      </c>
      <c r="B842" s="6" t="s">
        <v>2</v>
      </c>
      <c r="C842" s="7" t="s">
        <v>1389</v>
      </c>
      <c r="D842" s="6" t="s">
        <v>1358</v>
      </c>
      <c r="E842" s="5" t="s">
        <v>1390</v>
      </c>
      <c r="F842" s="1" t="s">
        <v>587</v>
      </c>
      <c r="G842" s="2"/>
      <c r="H842" s="2">
        <v>322708</v>
      </c>
      <c r="I842" s="2"/>
      <c r="J842" s="10" t="str">
        <f t="shared" si="108"/>
        <v>OPAC</v>
      </c>
    </row>
    <row r="843" spans="1:10" ht="40.5">
      <c r="A843" s="3">
        <v>834</v>
      </c>
      <c r="B843" s="6" t="s">
        <v>2</v>
      </c>
      <c r="C843" s="7" t="s">
        <v>1389</v>
      </c>
      <c r="D843" s="6" t="s">
        <v>1358</v>
      </c>
      <c r="E843" s="5" t="s">
        <v>1391</v>
      </c>
      <c r="F843" s="1" t="s">
        <v>607</v>
      </c>
      <c r="G843" s="9"/>
      <c r="H843" s="2">
        <v>754746</v>
      </c>
      <c r="I843" s="2"/>
      <c r="J843" s="10" t="str">
        <f t="shared" si="108"/>
        <v>OPAC</v>
      </c>
    </row>
    <row r="844" spans="1:10" ht="27">
      <c r="A844" s="3"/>
      <c r="B844" s="6" t="s">
        <v>2</v>
      </c>
      <c r="C844" s="7" t="s">
        <v>1389</v>
      </c>
      <c r="D844" s="6" t="s">
        <v>1358</v>
      </c>
      <c r="E844" s="5" t="s">
        <v>1392</v>
      </c>
      <c r="F844" s="1" t="s">
        <v>1074</v>
      </c>
      <c r="G844" s="9"/>
      <c r="H844" s="2"/>
      <c r="I844" s="2"/>
      <c r="J844" s="10"/>
    </row>
    <row r="845" spans="1:10" ht="40.5">
      <c r="A845" s="3"/>
      <c r="B845" s="6" t="s">
        <v>2</v>
      </c>
      <c r="C845" s="7" t="s">
        <v>1389</v>
      </c>
      <c r="D845" s="6" t="s">
        <v>1358</v>
      </c>
      <c r="E845" s="5" t="s">
        <v>1393</v>
      </c>
      <c r="F845" s="1" t="s">
        <v>607</v>
      </c>
      <c r="G845" s="9"/>
      <c r="H845" s="2">
        <v>750258</v>
      </c>
      <c r="I845" s="2">
        <v>8</v>
      </c>
      <c r="J845" s="10" t="str">
        <f>HYPERLINK("http://klibs1.kj.yamagata-u.ac.jp/mylimedio/search/search.do?keyword=%23ID%3D"&amp;H845,"農学部図書館にあり")</f>
        <v>農学部図書館にあり</v>
      </c>
    </row>
    <row r="846" spans="1:10" ht="27">
      <c r="A846" s="3">
        <v>835</v>
      </c>
      <c r="B846" s="6" t="s">
        <v>2</v>
      </c>
      <c r="C846" s="7" t="s">
        <v>1389</v>
      </c>
      <c r="D846" s="6" t="s">
        <v>1358</v>
      </c>
      <c r="E846" s="1" t="s">
        <v>1394</v>
      </c>
      <c r="F846" s="1" t="s">
        <v>607</v>
      </c>
      <c r="G846" s="9"/>
      <c r="H846" s="2">
        <v>834534</v>
      </c>
      <c r="I846" s="2"/>
      <c r="J846" s="10" t="str">
        <f>HYPERLINK("http://klibs1.kj.yamagata-u.ac.jp/mylimedio/search/search.do?keyword=%23ID%3D"&amp;H846,"OPAC")</f>
        <v>OPAC</v>
      </c>
    </row>
    <row r="847" spans="1:10" ht="27">
      <c r="A847" s="3">
        <v>836</v>
      </c>
      <c r="B847" s="6" t="s">
        <v>2</v>
      </c>
      <c r="C847" s="7" t="s">
        <v>1395</v>
      </c>
      <c r="D847" s="6" t="s">
        <v>1320</v>
      </c>
      <c r="E847" s="5" t="s">
        <v>1396</v>
      </c>
      <c r="F847" s="1" t="s">
        <v>530</v>
      </c>
      <c r="G847" s="2"/>
      <c r="H847" s="2">
        <v>73863</v>
      </c>
      <c r="I847" s="2"/>
      <c r="J847" s="10" t="str">
        <f t="shared" ref="J847:J848" si="109">HYPERLINK("http://klibs1.kj.yamagata-u.ac.jp/mylimedio/search/search.do?keyword=%23ID%3D"&amp;H847,"OPAC")</f>
        <v>OPAC</v>
      </c>
    </row>
    <row r="848" spans="1:10" ht="27">
      <c r="A848" s="3">
        <v>837</v>
      </c>
      <c r="B848" s="6" t="s">
        <v>2</v>
      </c>
      <c r="C848" s="7" t="s">
        <v>1395</v>
      </c>
      <c r="D848" s="6" t="s">
        <v>1320</v>
      </c>
      <c r="E848" s="5" t="s">
        <v>1397</v>
      </c>
      <c r="F848" s="1" t="s">
        <v>607</v>
      </c>
      <c r="G848" s="9"/>
      <c r="H848" s="2">
        <v>779685</v>
      </c>
      <c r="I848" s="2"/>
      <c r="J848" s="10" t="str">
        <f t="shared" si="109"/>
        <v>OPAC</v>
      </c>
    </row>
    <row r="849" spans="1:10" ht="27">
      <c r="A849" s="3">
        <v>838</v>
      </c>
      <c r="B849" s="6" t="s">
        <v>2</v>
      </c>
      <c r="C849" s="7" t="s">
        <v>1398</v>
      </c>
      <c r="D849" s="6" t="s">
        <v>134</v>
      </c>
      <c r="E849" s="5" t="s">
        <v>1399</v>
      </c>
      <c r="F849" s="1"/>
      <c r="G849" s="9" t="s">
        <v>540</v>
      </c>
      <c r="H849" s="2" t="s">
        <v>355</v>
      </c>
      <c r="I849" s="2"/>
      <c r="J849" s="10" t="str">
        <f t="shared" ref="J849:J850" si="110">HYPERLINK(H849,"本文へのリンク")</f>
        <v>本文へのリンク</v>
      </c>
    </row>
    <row r="850" spans="1:10" ht="27">
      <c r="A850" s="3">
        <v>839</v>
      </c>
      <c r="B850" s="6" t="s">
        <v>2</v>
      </c>
      <c r="C850" s="7" t="s">
        <v>1398</v>
      </c>
      <c r="D850" s="6" t="s">
        <v>134</v>
      </c>
      <c r="E850" s="5" t="s">
        <v>1400</v>
      </c>
      <c r="F850" s="5"/>
      <c r="G850" s="9" t="s">
        <v>540</v>
      </c>
      <c r="H850" s="2" t="s">
        <v>355</v>
      </c>
      <c r="I850" s="2"/>
      <c r="J850" s="10" t="str">
        <f t="shared" si="110"/>
        <v>本文へのリンク</v>
      </c>
    </row>
    <row r="851" spans="1:10" ht="40.5">
      <c r="A851" s="3">
        <v>840</v>
      </c>
      <c r="B851" s="6" t="s">
        <v>2</v>
      </c>
      <c r="C851" s="7" t="s">
        <v>1401</v>
      </c>
      <c r="D851" s="6" t="s">
        <v>1320</v>
      </c>
      <c r="E851" s="1" t="s">
        <v>1402</v>
      </c>
      <c r="F851" s="1" t="s">
        <v>530</v>
      </c>
      <c r="G851" s="9"/>
      <c r="H851" s="2">
        <v>333808</v>
      </c>
      <c r="I851" s="2"/>
      <c r="J851" s="10" t="str">
        <f t="shared" ref="J851:J856" si="111">HYPERLINK("http://klibs1.kj.yamagata-u.ac.jp/mylimedio/search/search.do?keyword=%23ID%3D"&amp;H851,"OPAC")</f>
        <v>OPAC</v>
      </c>
    </row>
    <row r="852" spans="1:10" ht="27">
      <c r="A852" s="3">
        <v>841</v>
      </c>
      <c r="B852" s="6" t="s">
        <v>2</v>
      </c>
      <c r="C852" s="7" t="s">
        <v>1403</v>
      </c>
      <c r="D852" s="6" t="s">
        <v>1374</v>
      </c>
      <c r="E852" s="8" t="s">
        <v>1404</v>
      </c>
      <c r="F852" s="1" t="s">
        <v>540</v>
      </c>
      <c r="G852" s="2"/>
      <c r="H852" s="2">
        <v>764610</v>
      </c>
      <c r="I852" s="2"/>
      <c r="J852" s="10" t="str">
        <f t="shared" si="111"/>
        <v>OPAC</v>
      </c>
    </row>
    <row r="853" spans="1:10">
      <c r="A853" s="3">
        <v>842</v>
      </c>
      <c r="B853" s="6" t="s">
        <v>2</v>
      </c>
      <c r="C853" s="7" t="s">
        <v>1403</v>
      </c>
      <c r="D853" s="6" t="s">
        <v>1374</v>
      </c>
      <c r="E853" s="5" t="s">
        <v>1405</v>
      </c>
      <c r="F853" s="1" t="s">
        <v>540</v>
      </c>
      <c r="G853" s="2"/>
      <c r="H853" s="2">
        <v>836204</v>
      </c>
      <c r="I853" s="2"/>
      <c r="J853" s="10" t="str">
        <f t="shared" si="111"/>
        <v>OPAC</v>
      </c>
    </row>
    <row r="854" spans="1:10" ht="27">
      <c r="A854" s="3">
        <v>843</v>
      </c>
      <c r="B854" s="6" t="s">
        <v>2</v>
      </c>
      <c r="C854" s="7" t="s">
        <v>1406</v>
      </c>
      <c r="D854" s="6" t="s">
        <v>1191</v>
      </c>
      <c r="E854" s="8" t="s">
        <v>1407</v>
      </c>
      <c r="F854" s="1" t="s">
        <v>540</v>
      </c>
      <c r="G854" s="2"/>
      <c r="H854" s="2">
        <v>158234</v>
      </c>
      <c r="I854" s="2"/>
      <c r="J854" s="10" t="str">
        <f t="shared" si="111"/>
        <v>OPAC</v>
      </c>
    </row>
    <row r="855" spans="1:10" ht="27">
      <c r="A855" s="3">
        <v>844</v>
      </c>
      <c r="B855" s="6" t="s">
        <v>2</v>
      </c>
      <c r="C855" s="7" t="s">
        <v>1408</v>
      </c>
      <c r="D855" s="6" t="s">
        <v>1317</v>
      </c>
      <c r="E855" s="1" t="s">
        <v>1409</v>
      </c>
      <c r="F855" s="1" t="s">
        <v>540</v>
      </c>
      <c r="G855" s="9"/>
      <c r="H855" s="2">
        <v>854799</v>
      </c>
      <c r="I855" s="2"/>
      <c r="J855" s="10" t="str">
        <f t="shared" si="111"/>
        <v>OPAC</v>
      </c>
    </row>
    <row r="856" spans="1:10" ht="27">
      <c r="A856" s="3">
        <v>845</v>
      </c>
      <c r="B856" s="6" t="s">
        <v>2</v>
      </c>
      <c r="C856" s="7" t="s">
        <v>1408</v>
      </c>
      <c r="D856" s="6" t="s">
        <v>1317</v>
      </c>
      <c r="E856" s="1" t="s">
        <v>1410</v>
      </c>
      <c r="F856" s="1" t="s">
        <v>530</v>
      </c>
      <c r="G856" s="9"/>
      <c r="H856" s="2">
        <v>660611</v>
      </c>
      <c r="I856" s="2"/>
      <c r="J856" s="10" t="str">
        <f t="shared" si="111"/>
        <v>OPAC</v>
      </c>
    </row>
    <row r="857" spans="1:10" ht="27">
      <c r="A857" s="3">
        <v>846</v>
      </c>
      <c r="B857" s="6" t="s">
        <v>2</v>
      </c>
      <c r="C857" s="7" t="s">
        <v>1411</v>
      </c>
      <c r="D857" s="6" t="s">
        <v>1412</v>
      </c>
      <c r="E857" s="8" t="s">
        <v>1413</v>
      </c>
      <c r="F857" s="1"/>
      <c r="G857" s="9" t="s">
        <v>540</v>
      </c>
      <c r="H857" s="2" t="s">
        <v>355</v>
      </c>
      <c r="I857" s="2"/>
      <c r="J857" s="10" t="str">
        <f>HYPERLINK(H857,"本文へのリンク")</f>
        <v>本文へのリンク</v>
      </c>
    </row>
    <row r="858" spans="1:10" ht="27">
      <c r="A858" s="3">
        <v>847</v>
      </c>
      <c r="B858" s="6" t="s">
        <v>2</v>
      </c>
      <c r="C858" s="7" t="s">
        <v>1414</v>
      </c>
      <c r="D858" s="6" t="s">
        <v>1415</v>
      </c>
      <c r="E858" s="8" t="s">
        <v>1416</v>
      </c>
      <c r="F858" s="5" t="s">
        <v>553</v>
      </c>
      <c r="G858" s="2"/>
      <c r="H858" s="2"/>
      <c r="I858" s="2"/>
      <c r="J858" s="4"/>
    </row>
    <row r="859" spans="1:10" ht="27">
      <c r="A859" s="3">
        <v>848</v>
      </c>
      <c r="B859" s="6" t="s">
        <v>2</v>
      </c>
      <c r="C859" s="7" t="s">
        <v>1414</v>
      </c>
      <c r="D859" s="6" t="s">
        <v>1415</v>
      </c>
      <c r="E859" s="5" t="s">
        <v>1417</v>
      </c>
      <c r="F859" s="1" t="s">
        <v>540</v>
      </c>
      <c r="G859" s="9"/>
      <c r="H859" s="2">
        <v>845008</v>
      </c>
      <c r="I859" s="2"/>
      <c r="J859" s="10" t="str">
        <f>HYPERLINK("http://klibs1.kj.yamagata-u.ac.jp/mylimedio/search/search.do?keyword=%23ID%3D"&amp;H859,"OPAC")</f>
        <v>OPAC</v>
      </c>
    </row>
    <row r="860" spans="1:10" ht="27">
      <c r="A860" s="3">
        <v>849</v>
      </c>
      <c r="B860" s="6" t="s">
        <v>2</v>
      </c>
      <c r="C860" s="7" t="s">
        <v>1414</v>
      </c>
      <c r="D860" s="6" t="s">
        <v>1415</v>
      </c>
      <c r="E860" s="5" t="s">
        <v>1418</v>
      </c>
      <c r="F860" s="5" t="s">
        <v>553</v>
      </c>
      <c r="G860" s="9"/>
      <c r="H860" s="2"/>
      <c r="I860" s="2"/>
      <c r="J860" s="4"/>
    </row>
    <row r="861" spans="1:10" ht="27">
      <c r="A861" s="3">
        <v>850</v>
      </c>
      <c r="B861" s="6" t="s">
        <v>2</v>
      </c>
      <c r="C861" s="7" t="s">
        <v>1419</v>
      </c>
      <c r="D861" s="6" t="s">
        <v>1102</v>
      </c>
      <c r="E861" s="8" t="s">
        <v>1420</v>
      </c>
      <c r="F861" s="1" t="s">
        <v>540</v>
      </c>
      <c r="G861" s="2"/>
      <c r="H861" s="2">
        <v>854837</v>
      </c>
      <c r="I861" s="2"/>
      <c r="J861" s="10" t="str">
        <f t="shared" ref="J861:J865" si="112">HYPERLINK("http://klibs1.kj.yamagata-u.ac.jp/mylimedio/search/search.do?keyword=%23ID%3D"&amp;H861,"OPAC")</f>
        <v>OPAC</v>
      </c>
    </row>
    <row r="862" spans="1:10" ht="27">
      <c r="A862" s="3">
        <v>851</v>
      </c>
      <c r="B862" s="6" t="s">
        <v>2</v>
      </c>
      <c r="C862" s="7" t="s">
        <v>1421</v>
      </c>
      <c r="D862" s="6" t="s">
        <v>105</v>
      </c>
      <c r="E862" s="8" t="s">
        <v>1422</v>
      </c>
      <c r="F862" s="1" t="s">
        <v>530</v>
      </c>
      <c r="G862" s="2"/>
      <c r="H862" s="2">
        <v>656783</v>
      </c>
      <c r="I862" s="2"/>
      <c r="J862" s="10" t="str">
        <f t="shared" si="112"/>
        <v>OPAC</v>
      </c>
    </row>
    <row r="863" spans="1:10" ht="27">
      <c r="A863" s="3">
        <v>852</v>
      </c>
      <c r="B863" s="6" t="s">
        <v>2</v>
      </c>
      <c r="C863" s="7" t="s">
        <v>1421</v>
      </c>
      <c r="D863" s="6" t="s">
        <v>105</v>
      </c>
      <c r="E863" s="5" t="s">
        <v>1423</v>
      </c>
      <c r="F863" s="1" t="s">
        <v>540</v>
      </c>
      <c r="G863" s="2"/>
      <c r="H863" s="2">
        <v>670955</v>
      </c>
      <c r="I863" s="2"/>
      <c r="J863" s="10" t="str">
        <f t="shared" si="112"/>
        <v>OPAC</v>
      </c>
    </row>
    <row r="864" spans="1:10" ht="27">
      <c r="A864" s="3">
        <v>853</v>
      </c>
      <c r="B864" s="6" t="s">
        <v>2</v>
      </c>
      <c r="C864" s="7" t="s">
        <v>1424</v>
      </c>
      <c r="D864" s="6" t="s">
        <v>928</v>
      </c>
      <c r="E864" s="8" t="s">
        <v>1425</v>
      </c>
      <c r="F864" s="1" t="s">
        <v>728</v>
      </c>
      <c r="G864" s="2"/>
      <c r="H864" s="2">
        <v>482599</v>
      </c>
      <c r="I864" s="2"/>
      <c r="J864" s="10" t="str">
        <f t="shared" si="112"/>
        <v>OPAC</v>
      </c>
    </row>
    <row r="865" spans="1:10" ht="27">
      <c r="A865" s="3">
        <v>854</v>
      </c>
      <c r="B865" s="6" t="s">
        <v>2</v>
      </c>
      <c r="C865" s="7" t="s">
        <v>1424</v>
      </c>
      <c r="D865" s="6" t="s">
        <v>928</v>
      </c>
      <c r="E865" s="5" t="s">
        <v>1426</v>
      </c>
      <c r="F865" s="1" t="s">
        <v>540</v>
      </c>
      <c r="G865" s="2"/>
      <c r="H865" s="2">
        <v>738742</v>
      </c>
      <c r="I865" s="2"/>
      <c r="J865" s="10" t="str">
        <f t="shared" si="112"/>
        <v>OPAC</v>
      </c>
    </row>
    <row r="866" spans="1:10" ht="40.5">
      <c r="A866" s="3">
        <v>855</v>
      </c>
      <c r="B866" s="6" t="s">
        <v>2</v>
      </c>
      <c r="C866" s="7" t="s">
        <v>1427</v>
      </c>
      <c r="D866" s="6" t="s">
        <v>925</v>
      </c>
      <c r="E866" s="8" t="s">
        <v>1428</v>
      </c>
      <c r="F866" s="5" t="s">
        <v>553</v>
      </c>
      <c r="G866" s="2"/>
      <c r="H866" s="2"/>
      <c r="I866" s="2"/>
      <c r="J866" s="4"/>
    </row>
    <row r="867" spans="1:10" ht="54">
      <c r="A867" s="3">
        <v>856</v>
      </c>
      <c r="B867" s="6" t="s">
        <v>2</v>
      </c>
      <c r="C867" s="7" t="s">
        <v>1429</v>
      </c>
      <c r="D867" s="6" t="s">
        <v>1430</v>
      </c>
      <c r="E867" s="8" t="s">
        <v>1431</v>
      </c>
      <c r="F867" s="1" t="s">
        <v>540</v>
      </c>
      <c r="G867" s="2"/>
      <c r="H867" s="2">
        <v>844708</v>
      </c>
      <c r="I867" s="2"/>
      <c r="J867" s="10" t="str">
        <f t="shared" ref="J867:J873" si="113">HYPERLINK("http://klibs1.kj.yamagata-u.ac.jp/mylimedio/search/search.do?keyword=%23ID%3D"&amp;H867,"OPAC")</f>
        <v>OPAC</v>
      </c>
    </row>
    <row r="868" spans="1:10" ht="27">
      <c r="A868" s="3">
        <v>857</v>
      </c>
      <c r="B868" s="6" t="s">
        <v>2</v>
      </c>
      <c r="C868" s="7" t="s">
        <v>1429</v>
      </c>
      <c r="D868" s="6" t="s">
        <v>1432</v>
      </c>
      <c r="E868" s="5" t="s">
        <v>1433</v>
      </c>
      <c r="F868" s="1" t="s">
        <v>530</v>
      </c>
      <c r="G868" s="2"/>
      <c r="H868" s="2">
        <v>854456</v>
      </c>
      <c r="I868" s="2"/>
      <c r="J868" s="10" t="str">
        <f t="shared" si="113"/>
        <v>OPAC</v>
      </c>
    </row>
    <row r="869" spans="1:10" ht="27">
      <c r="A869" s="3">
        <v>858</v>
      </c>
      <c r="B869" s="6" t="s">
        <v>2</v>
      </c>
      <c r="C869" s="7" t="s">
        <v>1429</v>
      </c>
      <c r="D869" s="6" t="s">
        <v>1432</v>
      </c>
      <c r="E869" s="1" t="s">
        <v>1434</v>
      </c>
      <c r="F869" s="1" t="s">
        <v>540</v>
      </c>
      <c r="G869" s="9"/>
      <c r="H869" s="2">
        <v>854457</v>
      </c>
      <c r="I869" s="2"/>
      <c r="J869" s="10" t="str">
        <f t="shared" si="113"/>
        <v>OPAC</v>
      </c>
    </row>
    <row r="870" spans="1:10" ht="27">
      <c r="A870" s="3">
        <v>859</v>
      </c>
      <c r="B870" s="6" t="s">
        <v>2</v>
      </c>
      <c r="C870" s="7" t="s">
        <v>1435</v>
      </c>
      <c r="D870" s="6" t="s">
        <v>1436</v>
      </c>
      <c r="E870" s="8" t="s">
        <v>1437</v>
      </c>
      <c r="F870" s="1" t="s">
        <v>540</v>
      </c>
      <c r="G870" s="2"/>
      <c r="H870" s="2">
        <v>303086</v>
      </c>
      <c r="I870" s="2"/>
      <c r="J870" s="10" t="str">
        <f t="shared" si="113"/>
        <v>OPAC</v>
      </c>
    </row>
    <row r="871" spans="1:10" ht="27">
      <c r="A871" s="3"/>
      <c r="B871" s="6"/>
      <c r="C871" s="7"/>
      <c r="D871" s="6"/>
      <c r="E871" s="8" t="s">
        <v>1438</v>
      </c>
      <c r="F871" s="1" t="s">
        <v>553</v>
      </c>
      <c r="G871" s="2"/>
      <c r="H871" s="2"/>
      <c r="I871" s="2"/>
      <c r="J871" s="10"/>
    </row>
    <row r="872" spans="1:10" ht="27">
      <c r="A872" s="3">
        <v>860</v>
      </c>
      <c r="B872" s="6" t="s">
        <v>2</v>
      </c>
      <c r="C872" s="7" t="s">
        <v>1435</v>
      </c>
      <c r="D872" s="6" t="s">
        <v>1436</v>
      </c>
      <c r="E872" s="5" t="s">
        <v>1439</v>
      </c>
      <c r="F872" s="1" t="s">
        <v>553</v>
      </c>
      <c r="G872" s="9"/>
      <c r="H872" s="2"/>
      <c r="I872" s="2"/>
      <c r="J872" s="10"/>
    </row>
    <row r="873" spans="1:10" ht="40.5">
      <c r="A873" s="3">
        <v>861</v>
      </c>
      <c r="B873" s="6" t="s">
        <v>2</v>
      </c>
      <c r="C873" s="7" t="s">
        <v>1435</v>
      </c>
      <c r="D873" s="6" t="s">
        <v>1436</v>
      </c>
      <c r="E873" s="5" t="s">
        <v>1440</v>
      </c>
      <c r="F873" s="1" t="s">
        <v>540</v>
      </c>
      <c r="G873" s="9"/>
      <c r="H873" s="2">
        <v>658983</v>
      </c>
      <c r="I873" s="2"/>
      <c r="J873" s="10" t="str">
        <f t="shared" si="113"/>
        <v>OPAC</v>
      </c>
    </row>
    <row r="874" spans="1:10" ht="40.5">
      <c r="A874" s="3">
        <v>862</v>
      </c>
      <c r="B874" s="6" t="s">
        <v>2</v>
      </c>
      <c r="C874" s="7" t="s">
        <v>1441</v>
      </c>
      <c r="D874" s="6" t="s">
        <v>105</v>
      </c>
      <c r="E874" s="8" t="s">
        <v>1442</v>
      </c>
      <c r="F874" s="1" t="s">
        <v>530</v>
      </c>
      <c r="G874" s="2"/>
      <c r="H874" s="2">
        <v>746412</v>
      </c>
      <c r="I874" s="2">
        <v>5</v>
      </c>
      <c r="J874" s="10" t="str">
        <f>HYPERLINK("http://klibs1.kj.yamagata-u.ac.jp/mylimedio/search/search.do?keyword=%23ID%3D"&amp;H874,"医学部図書館にあり")</f>
        <v>医学部図書館にあり</v>
      </c>
    </row>
    <row r="875" spans="1:10" ht="27">
      <c r="A875" s="3">
        <v>863</v>
      </c>
      <c r="B875" s="6" t="s">
        <v>2</v>
      </c>
      <c r="C875" s="7" t="s">
        <v>1441</v>
      </c>
      <c r="D875" s="6" t="s">
        <v>105</v>
      </c>
      <c r="E875" s="5" t="s">
        <v>1443</v>
      </c>
      <c r="F875" s="1" t="s">
        <v>536</v>
      </c>
      <c r="G875" s="9"/>
      <c r="H875" s="2"/>
      <c r="I875" s="2"/>
      <c r="J875" s="10"/>
    </row>
    <row r="876" spans="1:10" ht="27">
      <c r="A876" s="3">
        <v>864</v>
      </c>
      <c r="B876" s="6" t="s">
        <v>2</v>
      </c>
      <c r="C876" s="7" t="s">
        <v>1441</v>
      </c>
      <c r="D876" s="6" t="s">
        <v>105</v>
      </c>
      <c r="E876" s="5" t="s">
        <v>1444</v>
      </c>
      <c r="F876" s="5" t="s">
        <v>536</v>
      </c>
      <c r="G876" s="9"/>
      <c r="H876" s="2"/>
      <c r="I876" s="2"/>
      <c r="J876" s="4"/>
    </row>
    <row r="877" spans="1:10" ht="27">
      <c r="A877" s="3">
        <v>865</v>
      </c>
      <c r="B877" s="6" t="s">
        <v>2</v>
      </c>
      <c r="C877" s="7" t="s">
        <v>1445</v>
      </c>
      <c r="D877" s="6" t="s">
        <v>105</v>
      </c>
      <c r="E877" s="8" t="s">
        <v>1446</v>
      </c>
      <c r="F877" s="1" t="s">
        <v>530</v>
      </c>
      <c r="G877" s="2"/>
      <c r="H877" s="2">
        <v>783466</v>
      </c>
      <c r="I877" s="2"/>
      <c r="J877" s="10" t="str">
        <f t="shared" ref="J877:J883" si="114">HYPERLINK("http://klibs1.kj.yamagata-u.ac.jp/mylimedio/search/search.do?keyword=%23ID%3D"&amp;H877,"OPAC")</f>
        <v>OPAC</v>
      </c>
    </row>
    <row r="878" spans="1:10" ht="27">
      <c r="A878" s="3">
        <v>866</v>
      </c>
      <c r="B878" s="6" t="s">
        <v>2</v>
      </c>
      <c r="C878" s="7" t="s">
        <v>1447</v>
      </c>
      <c r="D878" s="6" t="s">
        <v>105</v>
      </c>
      <c r="E878" s="8" t="s">
        <v>1448</v>
      </c>
      <c r="F878" s="1" t="s">
        <v>540</v>
      </c>
      <c r="G878" s="2"/>
      <c r="H878" s="2">
        <v>216308</v>
      </c>
      <c r="I878" s="2"/>
      <c r="J878" s="10" t="str">
        <f t="shared" si="114"/>
        <v>OPAC</v>
      </c>
    </row>
    <row r="879" spans="1:10" ht="27">
      <c r="A879" s="3">
        <v>867</v>
      </c>
      <c r="B879" s="6" t="s">
        <v>2</v>
      </c>
      <c r="C879" s="7" t="s">
        <v>1447</v>
      </c>
      <c r="D879" s="6" t="s">
        <v>105</v>
      </c>
      <c r="E879" s="5" t="s">
        <v>1449</v>
      </c>
      <c r="F879" s="1" t="s">
        <v>540</v>
      </c>
      <c r="G879" s="2"/>
      <c r="H879" s="2">
        <v>132701</v>
      </c>
      <c r="I879" s="2"/>
      <c r="J879" s="10" t="str">
        <f t="shared" si="114"/>
        <v>OPAC</v>
      </c>
    </row>
    <row r="880" spans="1:10" ht="27">
      <c r="A880" s="3">
        <v>868</v>
      </c>
      <c r="B880" s="6" t="s">
        <v>2</v>
      </c>
      <c r="C880" s="7" t="s">
        <v>1450</v>
      </c>
      <c r="D880" s="6" t="s">
        <v>1451</v>
      </c>
      <c r="E880" s="8" t="s">
        <v>1452</v>
      </c>
      <c r="F880" s="1" t="s">
        <v>540</v>
      </c>
      <c r="G880" s="2"/>
      <c r="H880" s="2">
        <v>670936</v>
      </c>
      <c r="I880" s="2"/>
      <c r="J880" s="10" t="str">
        <f t="shared" si="114"/>
        <v>OPAC</v>
      </c>
    </row>
    <row r="881" spans="1:10" ht="27">
      <c r="A881" s="3">
        <v>869</v>
      </c>
      <c r="B881" s="6" t="s">
        <v>2</v>
      </c>
      <c r="C881" s="7" t="s">
        <v>1453</v>
      </c>
      <c r="D881" s="6" t="s">
        <v>1451</v>
      </c>
      <c r="E881" s="8" t="s">
        <v>1454</v>
      </c>
      <c r="F881" s="1" t="s">
        <v>530</v>
      </c>
      <c r="G881" s="2"/>
      <c r="H881" s="2">
        <v>844858</v>
      </c>
      <c r="I881" s="2"/>
      <c r="J881" s="10" t="str">
        <f t="shared" si="114"/>
        <v>OPAC</v>
      </c>
    </row>
    <row r="882" spans="1:10" ht="27">
      <c r="A882" s="3">
        <v>870</v>
      </c>
      <c r="B882" s="6" t="s">
        <v>2</v>
      </c>
      <c r="C882" s="7" t="s">
        <v>1453</v>
      </c>
      <c r="D882" s="6" t="s">
        <v>1451</v>
      </c>
      <c r="E882" s="5" t="s">
        <v>1455</v>
      </c>
      <c r="F882" s="1" t="s">
        <v>540</v>
      </c>
      <c r="G882" s="9"/>
      <c r="H882" s="2">
        <v>842371</v>
      </c>
      <c r="I882" s="2"/>
      <c r="J882" s="10" t="str">
        <f t="shared" si="114"/>
        <v>OPAC</v>
      </c>
    </row>
    <row r="883" spans="1:10" ht="40.5">
      <c r="A883" s="3">
        <v>871</v>
      </c>
      <c r="B883" s="6" t="s">
        <v>2</v>
      </c>
      <c r="C883" s="7" t="s">
        <v>1453</v>
      </c>
      <c r="D883" s="6" t="s">
        <v>1451</v>
      </c>
      <c r="E883" s="5" t="s">
        <v>1456</v>
      </c>
      <c r="F883" s="1" t="s">
        <v>540</v>
      </c>
      <c r="G883" s="9"/>
      <c r="H883" s="2">
        <v>779606</v>
      </c>
      <c r="I883" s="2"/>
      <c r="J883" s="10" t="str">
        <f t="shared" si="114"/>
        <v>OPAC</v>
      </c>
    </row>
    <row r="884" spans="1:10" ht="27">
      <c r="A884" s="3">
        <v>872</v>
      </c>
      <c r="B884" s="6" t="s">
        <v>2</v>
      </c>
      <c r="C884" s="7" t="s">
        <v>1457</v>
      </c>
      <c r="D884" s="6" t="s">
        <v>1458</v>
      </c>
      <c r="E884" s="8" t="s">
        <v>1459</v>
      </c>
      <c r="F884" s="5" t="s">
        <v>553</v>
      </c>
      <c r="G884" s="2"/>
      <c r="H884" s="2"/>
      <c r="I884" s="2"/>
      <c r="J884" s="4"/>
    </row>
    <row r="885" spans="1:10" ht="27">
      <c r="A885" s="3">
        <v>873</v>
      </c>
      <c r="B885" s="6" t="s">
        <v>2</v>
      </c>
      <c r="C885" s="7" t="s">
        <v>1460</v>
      </c>
      <c r="D885" s="6" t="s">
        <v>1451</v>
      </c>
      <c r="E885" s="8" t="s">
        <v>1461</v>
      </c>
      <c r="F885" s="1" t="s">
        <v>540</v>
      </c>
      <c r="G885" s="2"/>
      <c r="H885" s="2">
        <v>779606</v>
      </c>
      <c r="I885" s="2"/>
      <c r="J885" s="10" t="str">
        <f t="shared" ref="J885:J886" si="115">HYPERLINK("http://klibs1.kj.yamagata-u.ac.jp/mylimedio/search/search.do?keyword=%23ID%3D"&amp;H885,"OPAC")</f>
        <v>OPAC</v>
      </c>
    </row>
    <row r="886" spans="1:10" ht="40.5">
      <c r="A886" s="3">
        <v>874</v>
      </c>
      <c r="B886" s="6" t="s">
        <v>2</v>
      </c>
      <c r="C886" s="7" t="s">
        <v>1462</v>
      </c>
      <c r="D886" s="6" t="s">
        <v>977</v>
      </c>
      <c r="E886" s="8" t="s">
        <v>1463</v>
      </c>
      <c r="F886" s="1" t="s">
        <v>540</v>
      </c>
      <c r="G886" s="2"/>
      <c r="H886" s="2">
        <v>845416</v>
      </c>
      <c r="I886" s="2"/>
      <c r="J886" s="10" t="str">
        <f t="shared" si="115"/>
        <v>OPAC</v>
      </c>
    </row>
    <row r="887" spans="1:10" ht="40.5">
      <c r="A887" s="3">
        <v>875</v>
      </c>
      <c r="B887" s="6" t="s">
        <v>2</v>
      </c>
      <c r="C887" s="7" t="s">
        <v>1462</v>
      </c>
      <c r="D887" s="6" t="s">
        <v>225</v>
      </c>
      <c r="E887" s="8" t="s">
        <v>1464</v>
      </c>
      <c r="F887" s="5" t="s">
        <v>536</v>
      </c>
      <c r="G887" s="2"/>
      <c r="H887" s="2"/>
      <c r="I887" s="2"/>
      <c r="J887" s="4"/>
    </row>
    <row r="888" spans="1:10" ht="27">
      <c r="A888" s="3">
        <v>876</v>
      </c>
      <c r="B888" s="6" t="s">
        <v>2</v>
      </c>
      <c r="C888" s="7" t="s">
        <v>1465</v>
      </c>
      <c r="D888" s="6" t="s">
        <v>68</v>
      </c>
      <c r="E888" s="5" t="s">
        <v>1466</v>
      </c>
      <c r="F888" s="1" t="s">
        <v>530</v>
      </c>
      <c r="G888" s="2"/>
      <c r="H888" s="2">
        <v>738121</v>
      </c>
      <c r="I888" s="2"/>
      <c r="J888" s="10" t="str">
        <f t="shared" ref="J888:J895" si="116">HYPERLINK("http://klibs1.kj.yamagata-u.ac.jp/mylimedio/search/search.do?keyword=%23ID%3D"&amp;H888,"OPAC")</f>
        <v>OPAC</v>
      </c>
    </row>
    <row r="889" spans="1:10" ht="27">
      <c r="A889" s="3">
        <v>877</v>
      </c>
      <c r="B889" s="6" t="s">
        <v>2</v>
      </c>
      <c r="C889" s="7" t="s">
        <v>1465</v>
      </c>
      <c r="D889" s="6" t="s">
        <v>68</v>
      </c>
      <c r="E889" s="5" t="s">
        <v>1467</v>
      </c>
      <c r="F889" s="1" t="s">
        <v>540</v>
      </c>
      <c r="G889" s="9"/>
      <c r="H889" s="2">
        <v>482202</v>
      </c>
      <c r="I889" s="2"/>
      <c r="J889" s="10" t="str">
        <f t="shared" si="116"/>
        <v>OPAC</v>
      </c>
    </row>
    <row r="890" spans="1:10" ht="27">
      <c r="A890" s="3">
        <v>878</v>
      </c>
      <c r="B890" s="6" t="s">
        <v>2</v>
      </c>
      <c r="C890" s="7" t="s">
        <v>1465</v>
      </c>
      <c r="D890" s="6" t="s">
        <v>68</v>
      </c>
      <c r="E890" s="1" t="s">
        <v>1468</v>
      </c>
      <c r="F890" s="1" t="s">
        <v>540</v>
      </c>
      <c r="G890" s="9"/>
      <c r="H890" s="2">
        <v>150751</v>
      </c>
      <c r="I890" s="2"/>
      <c r="J890" s="10" t="str">
        <f t="shared" si="116"/>
        <v>OPAC</v>
      </c>
    </row>
    <row r="891" spans="1:10" ht="27">
      <c r="A891" s="3">
        <v>879</v>
      </c>
      <c r="B891" s="6" t="s">
        <v>2</v>
      </c>
      <c r="C891" s="7" t="s">
        <v>1465</v>
      </c>
      <c r="D891" s="6" t="s">
        <v>68</v>
      </c>
      <c r="E891" s="1" t="s">
        <v>1469</v>
      </c>
      <c r="F891" s="1" t="s">
        <v>540</v>
      </c>
      <c r="G891" s="9"/>
      <c r="H891" s="2">
        <v>795238</v>
      </c>
      <c r="I891" s="2"/>
      <c r="J891" s="10" t="str">
        <f t="shared" si="116"/>
        <v>OPAC</v>
      </c>
    </row>
    <row r="892" spans="1:10" ht="40.5">
      <c r="A892" s="3">
        <v>880</v>
      </c>
      <c r="B892" s="6" t="s">
        <v>2</v>
      </c>
      <c r="C892" s="7" t="s">
        <v>1470</v>
      </c>
      <c r="D892" s="6" t="s">
        <v>201</v>
      </c>
      <c r="E892" s="8" t="s">
        <v>1471</v>
      </c>
      <c r="F892" s="1" t="s">
        <v>530</v>
      </c>
      <c r="G892" s="2"/>
      <c r="H892" s="2">
        <v>844724</v>
      </c>
      <c r="I892" s="2"/>
      <c r="J892" s="10" t="str">
        <f t="shared" si="116"/>
        <v>OPAC</v>
      </c>
    </row>
    <row r="893" spans="1:10" ht="27">
      <c r="A893" s="3">
        <v>881</v>
      </c>
      <c r="B893" s="6" t="s">
        <v>2</v>
      </c>
      <c r="C893" s="7" t="s">
        <v>1472</v>
      </c>
      <c r="D893" s="6" t="s">
        <v>81</v>
      </c>
      <c r="E893" s="8" t="s">
        <v>1473</v>
      </c>
      <c r="F893" s="1" t="s">
        <v>540</v>
      </c>
      <c r="G893" s="2"/>
      <c r="H893" s="2">
        <v>312434</v>
      </c>
      <c r="I893" s="2"/>
      <c r="J893" s="10" t="str">
        <f t="shared" si="116"/>
        <v>OPAC</v>
      </c>
    </row>
    <row r="894" spans="1:10" ht="40.5">
      <c r="A894" s="3">
        <v>882</v>
      </c>
      <c r="B894" s="6" t="s">
        <v>2</v>
      </c>
      <c r="C894" s="7" t="s">
        <v>1472</v>
      </c>
      <c r="D894" s="6" t="s">
        <v>81</v>
      </c>
      <c r="E894" s="5" t="s">
        <v>1474</v>
      </c>
      <c r="F894" s="1" t="s">
        <v>540</v>
      </c>
      <c r="G894" s="9"/>
      <c r="H894" s="2">
        <v>482216</v>
      </c>
      <c r="I894" s="2"/>
      <c r="J894" s="10" t="str">
        <f t="shared" si="116"/>
        <v>OPAC</v>
      </c>
    </row>
    <row r="895" spans="1:10" ht="27">
      <c r="A895" s="3">
        <v>883</v>
      </c>
      <c r="B895" s="6" t="s">
        <v>2</v>
      </c>
      <c r="C895" s="7" t="s">
        <v>1472</v>
      </c>
      <c r="D895" s="6" t="s">
        <v>81</v>
      </c>
      <c r="E895" s="5" t="s">
        <v>1475</v>
      </c>
      <c r="F895" s="1" t="s">
        <v>732</v>
      </c>
      <c r="G895" s="9"/>
      <c r="H895" s="2">
        <v>854474</v>
      </c>
      <c r="I895" s="2"/>
      <c r="J895" s="10" t="str">
        <f t="shared" si="116"/>
        <v>OPAC</v>
      </c>
    </row>
    <row r="896" spans="1:10" ht="40.5">
      <c r="A896" s="3">
        <v>884</v>
      </c>
      <c r="B896" s="6" t="s">
        <v>2</v>
      </c>
      <c r="C896" s="7" t="s">
        <v>1476</v>
      </c>
      <c r="D896" s="6" t="s">
        <v>165</v>
      </c>
      <c r="E896" s="8" t="s">
        <v>1477</v>
      </c>
      <c r="F896" s="1"/>
      <c r="G896" s="9" t="s">
        <v>732</v>
      </c>
      <c r="H896" s="2" t="s">
        <v>355</v>
      </c>
      <c r="I896" s="2"/>
      <c r="J896" s="10" t="str">
        <f t="shared" ref="J896:J897" si="117">HYPERLINK(H896,"本文へのリンク")</f>
        <v>本文へのリンク</v>
      </c>
    </row>
    <row r="897" spans="1:10" ht="40.5">
      <c r="A897" s="3">
        <v>885</v>
      </c>
      <c r="B897" s="6" t="s">
        <v>2</v>
      </c>
      <c r="C897" s="7" t="s">
        <v>1476</v>
      </c>
      <c r="D897" s="6" t="s">
        <v>165</v>
      </c>
      <c r="E897" s="8" t="s">
        <v>1478</v>
      </c>
      <c r="F897" s="1"/>
      <c r="G897" s="9" t="s">
        <v>732</v>
      </c>
      <c r="H897" s="2" t="s">
        <v>355</v>
      </c>
      <c r="I897" s="2"/>
      <c r="J897" s="10" t="str">
        <f t="shared" si="117"/>
        <v>本文へのリンク</v>
      </c>
    </row>
    <row r="898" spans="1:10" ht="40.5">
      <c r="A898" s="3">
        <v>886</v>
      </c>
      <c r="B898" s="6" t="s">
        <v>2</v>
      </c>
      <c r="C898" s="7" t="s">
        <v>1479</v>
      </c>
      <c r="D898" s="6" t="s">
        <v>205</v>
      </c>
      <c r="E898" s="5" t="s">
        <v>1480</v>
      </c>
      <c r="F898" s="5" t="s">
        <v>1481</v>
      </c>
      <c r="G898" s="2"/>
      <c r="H898" s="2"/>
      <c r="I898" s="2"/>
      <c r="J898" s="4"/>
    </row>
    <row r="899" spans="1:10" ht="27">
      <c r="A899" s="3">
        <v>887</v>
      </c>
      <c r="B899" s="6" t="s">
        <v>2</v>
      </c>
      <c r="C899" s="7" t="s">
        <v>1479</v>
      </c>
      <c r="D899" s="6" t="s">
        <v>205</v>
      </c>
      <c r="E899" s="5" t="s">
        <v>1482</v>
      </c>
      <c r="F899" s="1" t="s">
        <v>732</v>
      </c>
      <c r="G899" s="2"/>
      <c r="H899" s="2">
        <v>855748</v>
      </c>
      <c r="I899" s="2"/>
      <c r="J899" s="10" t="str">
        <f t="shared" ref="J899:J900" si="118">HYPERLINK("http://klibs1.kj.yamagata-u.ac.jp/mylimedio/search/search.do?keyword=%23ID%3D"&amp;H899,"OPAC")</f>
        <v>OPAC</v>
      </c>
    </row>
    <row r="900" spans="1:10" ht="54">
      <c r="A900" s="3">
        <v>888</v>
      </c>
      <c r="B900" s="6" t="s">
        <v>2</v>
      </c>
      <c r="C900" s="7" t="s">
        <v>1483</v>
      </c>
      <c r="D900" s="6" t="s">
        <v>71</v>
      </c>
      <c r="E900" s="8" t="s">
        <v>1484</v>
      </c>
      <c r="F900" s="1" t="s">
        <v>540</v>
      </c>
      <c r="G900" s="2"/>
      <c r="H900" s="2">
        <v>854464</v>
      </c>
      <c r="I900" s="2"/>
      <c r="J900" s="10" t="str">
        <f t="shared" si="118"/>
        <v>OPAC</v>
      </c>
    </row>
    <row r="901" spans="1:10" ht="54">
      <c r="A901" s="3">
        <v>890</v>
      </c>
      <c r="B901" s="6" t="s">
        <v>2</v>
      </c>
      <c r="C901" s="7" t="s">
        <v>1485</v>
      </c>
      <c r="D901" s="6" t="s">
        <v>63</v>
      </c>
      <c r="E901" s="8" t="s">
        <v>1486</v>
      </c>
      <c r="F901" s="1" t="s">
        <v>1487</v>
      </c>
      <c r="G901" s="2"/>
      <c r="H901" s="2">
        <v>854464</v>
      </c>
      <c r="I901" s="2"/>
      <c r="J901" s="10" t="str">
        <f>HYPERLINK("http://klibs1.kj.yamagata-u.ac.jp/mylimedio/search/search.do?keyword=%23ID%3D"&amp;H901,"OPAC")</f>
        <v>OPAC</v>
      </c>
    </row>
    <row r="902" spans="1:10" ht="27">
      <c r="A902" s="3">
        <v>891</v>
      </c>
      <c r="B902" s="6" t="s">
        <v>2</v>
      </c>
      <c r="C902" s="7" t="s">
        <v>1488</v>
      </c>
      <c r="D902" s="6" t="s">
        <v>1489</v>
      </c>
      <c r="E902" s="5" t="s">
        <v>1490</v>
      </c>
      <c r="F902" s="5"/>
      <c r="G902" s="9" t="s">
        <v>1491</v>
      </c>
      <c r="H902" s="2" t="s">
        <v>355</v>
      </c>
      <c r="I902" s="2"/>
      <c r="J902" s="10" t="str">
        <f t="shared" ref="J902:J903" si="119">HYPERLINK(H902,"本文へのリンク")</f>
        <v>本文へのリンク</v>
      </c>
    </row>
    <row r="903" spans="1:10" ht="27">
      <c r="A903" s="3">
        <v>892</v>
      </c>
      <c r="B903" s="6" t="s">
        <v>2</v>
      </c>
      <c r="C903" s="7" t="s">
        <v>1488</v>
      </c>
      <c r="D903" s="6" t="s">
        <v>1489</v>
      </c>
      <c r="E903" s="8" t="s">
        <v>1492</v>
      </c>
      <c r="F903" s="5"/>
      <c r="G903" s="9" t="s">
        <v>732</v>
      </c>
      <c r="H903" s="2" t="s">
        <v>355</v>
      </c>
      <c r="I903" s="2"/>
      <c r="J903" s="10" t="str">
        <f t="shared" si="119"/>
        <v>本文へのリンク</v>
      </c>
    </row>
    <row r="904" spans="1:10" ht="54">
      <c r="A904" s="3">
        <v>893</v>
      </c>
      <c r="B904" s="6" t="s">
        <v>2</v>
      </c>
      <c r="C904" s="7" t="s">
        <v>1493</v>
      </c>
      <c r="D904" s="6" t="s">
        <v>88</v>
      </c>
      <c r="E904" s="8" t="s">
        <v>1494</v>
      </c>
      <c r="F904" s="1" t="s">
        <v>732</v>
      </c>
      <c r="G904" s="2"/>
      <c r="H904" s="2">
        <v>854466</v>
      </c>
      <c r="I904" s="2"/>
      <c r="J904" s="10" t="str">
        <f>HYPERLINK("http://klibs1.kj.yamagata-u.ac.jp/mylimedio/search/search.do?keyword=%23ID%3D"&amp;H904,"OPAC")</f>
        <v>OPAC</v>
      </c>
    </row>
  </sheetData>
  <autoFilter ref="A5:J904"/>
  <phoneticPr fontId="2"/>
  <hyperlinks>
    <hyperlink ref="H40" r:id="rId1" display="https://jm.kj.yamagata-u.ac.jp/owa/redir.aspx?C=AgWYtgadG0SebBGKGv6Lg7ey0PlHeNIItJjqCXCggw0YM48opNqOYWpzWQtdBp_Gk_Z1HwuqcFY.&amp;URL=http%3a%2f%2fwww.mext.go.jp%2fa_menu%2fshotou%2fnew-cs%2fyouryou%2f1356249.htm"/>
    <hyperlink ref="H39" r:id="rId2"/>
    <hyperlink ref="H41" r:id="rId3"/>
    <hyperlink ref="H43:H47" r:id="rId4" display="http://www.mext.go.jp/a_menu/shotou/new-cs/youryou/1356249.htm"/>
    <hyperlink ref="H56:H57" r:id="rId5" display="http://www.mext.go.jp/a_menu/shotou/new-cs/youryou/1356249.htm"/>
    <hyperlink ref="H60:H61" r:id="rId6" display="http://www.mext.go.jp/a_menu/shotou/new-cs/youryou/1356249.htm"/>
    <hyperlink ref="H63:H65" r:id="rId7" display="http://www.mext.go.jp/a_menu/shotou/new-cs/youryou/1356249.htm"/>
    <hyperlink ref="H67:H69" r:id="rId8" display="http://www.mext.go.jp/a_menu/shotou/new-cs/youryou/1356249.htm"/>
    <hyperlink ref="H71:H73" r:id="rId9" display="http://www.mext.go.jp/a_menu/shotou/new-cs/youryou/1356249.htm"/>
    <hyperlink ref="H75:H77" r:id="rId10" display="http://www.mext.go.jp/a_menu/shotou/new-cs/youryou/1356249.htm"/>
    <hyperlink ref="H79:H81" r:id="rId11" display="http://www.mext.go.jp/a_menu/shotou/new-cs/youryou/1356249.htm"/>
    <hyperlink ref="H83:H84" r:id="rId12" display="http://www.mext.go.jp/a_menu/shotou/new-cs/youryou/1356249.htm"/>
    <hyperlink ref="H85" r:id="rId13"/>
    <hyperlink ref="H87:H89" r:id="rId14" display="http://www.mext.go.jp/a_menu/shotou/new-cs/youryou/1356249.htm"/>
    <hyperlink ref="H91:H93" r:id="rId15" display="http://www.mext.go.jp/a_menu/shotou/new-cs/youryou/1356249.htm"/>
    <hyperlink ref="H96:H97" r:id="rId16" display="http://www.mext.go.jp/a_menu/shotou/new-cs/youryou/1356249.htm"/>
    <hyperlink ref="H99" r:id="rId17"/>
    <hyperlink ref="H101" r:id="rId18"/>
    <hyperlink ref="H103" r:id="rId19"/>
    <hyperlink ref="H105:H107" r:id="rId20" display="http://www.mext.go.jp/a_menu/shotou/new-cs/youryou/1356249.htm"/>
    <hyperlink ref="H128" r:id="rId21"/>
    <hyperlink ref="H131" r:id="rId22"/>
    <hyperlink ref="H136" r:id="rId23"/>
    <hyperlink ref="H139:H141" r:id="rId24" display="http://www.mext.go.jp/a_menu/shotou/new-cs/youryou/1356249.htm"/>
    <hyperlink ref="H144:H145" r:id="rId25" display="http://www.mext.go.jp/a_menu/shotou/new-cs/youryou/1356249.htm"/>
    <hyperlink ref="H151" r:id="rId26"/>
    <hyperlink ref="H154" r:id="rId27"/>
    <hyperlink ref="H158:H160" r:id="rId28" display="http://www.mext.go.jp/a_menu/shotou/new-cs/youryou/1356249.htm"/>
    <hyperlink ref="H169" r:id="rId29"/>
    <hyperlink ref="H172" r:id="rId30"/>
    <hyperlink ref="H174" r:id="rId31"/>
    <hyperlink ref="H176:H177" r:id="rId32" display="http://www.mext.go.jp/a_menu/shotou/new-cs/youryou/1356249.htm"/>
    <hyperlink ref="H180" r:id="rId33"/>
    <hyperlink ref="H182" r:id="rId34"/>
    <hyperlink ref="H215" r:id="rId35"/>
    <hyperlink ref="H242" r:id="rId36"/>
    <hyperlink ref="H246" r:id="rId37"/>
    <hyperlink ref="H248:H250" r:id="rId38" display="http://www.mext.go.jp/a_menu/shotou/new-cs/youryou/1356249.htm"/>
    <hyperlink ref="H300:H302" r:id="rId39" display="http://www.mext.go.jp/a_menu/shotou/new-cs/youryou/1356249.htm"/>
    <hyperlink ref="H304:H305" r:id="rId40" display="http://www.mext.go.jp/a_menu/shotou/new-cs/youryou/1356249.htm"/>
    <hyperlink ref="H181" r:id="rId41"/>
    <hyperlink ref="H193:H195" r:id="rId42" display="http://www.mext.go.jp/a_menu/shotou/new-cs/youryou/1356249.htm"/>
    <hyperlink ref="H104" r:id="rId43"/>
    <hyperlink ref="H59" r:id="rId44"/>
    <hyperlink ref="H42" r:id="rId45"/>
  </hyperlinks>
  <pageMargins left="0.7" right="0.7" top="0.75" bottom="0.75" header="0.3" footer="0.3"/>
  <pageSetup paperSize="9" orientation="portrait" r:id="rId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kjlib10</dc:creator>
  <cp:lastModifiedBy>kjlib10</cp:lastModifiedBy>
  <dcterms:created xsi:type="dcterms:W3CDTF">2015-06-09T04:26:04Z</dcterms:created>
  <dcterms:modified xsi:type="dcterms:W3CDTF">2015-07-02T06:01:11Z</dcterms:modified>
</cp:coreProperties>
</file>