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シラバス2018\4-公開用\"/>
    </mc:Choice>
  </mc:AlternateContent>
  <bookViews>
    <workbookView xWindow="0" yWindow="0" windowWidth="20220" windowHeight="6135"/>
  </bookViews>
  <sheets>
    <sheet name="Sheet1" sheetId="1" r:id="rId1"/>
  </sheets>
  <definedNames>
    <definedName name="_xlnm._FilterDatabase" localSheetId="0" hidden="1">Sheet1!$B$5:$L$393</definedName>
  </definedNames>
  <calcPr calcId="162913"/>
</workbook>
</file>

<file path=xl/calcChain.xml><?xml version="1.0" encoding="utf-8"?>
<calcChain xmlns="http://schemas.openxmlformats.org/spreadsheetml/2006/main">
  <c r="L392" i="1" l="1"/>
  <c r="L391" i="1"/>
  <c r="L390" i="1"/>
  <c r="L389" i="1"/>
  <c r="L388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38" i="1"/>
  <c r="L229" i="1"/>
  <c r="L228" i="1"/>
  <c r="L84" i="1"/>
  <c r="L83" i="1"/>
  <c r="L81" i="1"/>
  <c r="L79" i="1"/>
  <c r="L78" i="1"/>
  <c r="L74" i="1"/>
  <c r="L73" i="1"/>
  <c r="L66" i="1"/>
  <c r="L65" i="1"/>
  <c r="L337" i="1"/>
  <c r="L301" i="1" l="1"/>
  <c r="L287" i="1"/>
  <c r="L50" i="1"/>
  <c r="L246" i="1"/>
  <c r="L231" i="1"/>
  <c r="L34" i="1"/>
  <c r="L245" i="1"/>
  <c r="L42" i="1"/>
  <c r="L36" i="1"/>
  <c r="L16" i="1"/>
  <c r="L201" i="1"/>
  <c r="L197" i="1"/>
  <c r="L121" i="1"/>
  <c r="L11" i="1"/>
  <c r="L233" i="1"/>
  <c r="L7" i="1"/>
  <c r="L393" i="1"/>
  <c r="L374" i="1"/>
  <c r="L373" i="1"/>
  <c r="L372" i="1"/>
  <c r="L371" i="1"/>
  <c r="L370" i="1"/>
  <c r="L369" i="1"/>
  <c r="L368" i="1"/>
  <c r="L367" i="1"/>
  <c r="L366" i="1"/>
  <c r="L365" i="1"/>
  <c r="L363" i="1"/>
  <c r="L362" i="1"/>
  <c r="L360" i="1"/>
  <c r="L359" i="1"/>
  <c r="L351" i="1"/>
  <c r="L350" i="1"/>
  <c r="L349" i="1"/>
  <c r="L348" i="1"/>
  <c r="L347" i="1"/>
  <c r="L346" i="1"/>
  <c r="L345" i="1"/>
  <c r="L344" i="1"/>
  <c r="L342" i="1"/>
  <c r="L341" i="1"/>
  <c r="L340" i="1"/>
  <c r="L335" i="1"/>
  <c r="L334" i="1"/>
  <c r="L333" i="1"/>
  <c r="L332" i="1"/>
  <c r="L331" i="1"/>
  <c r="L330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3" i="1"/>
  <c r="L252" i="1"/>
  <c r="L251" i="1"/>
  <c r="L250" i="1"/>
  <c r="L249" i="1"/>
  <c r="L248" i="1"/>
  <c r="L247" i="1"/>
  <c r="L244" i="1"/>
  <c r="L243" i="1"/>
  <c r="L242" i="1"/>
  <c r="L241" i="1"/>
  <c r="L240" i="1"/>
  <c r="L239" i="1"/>
  <c r="L238" i="1"/>
  <c r="L237" i="1"/>
  <c r="L236" i="1"/>
  <c r="L235" i="1"/>
  <c r="L234" i="1"/>
  <c r="L227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4" i="1"/>
  <c r="L203" i="1"/>
  <c r="L202" i="1"/>
  <c r="L200" i="1"/>
  <c r="L199" i="1"/>
  <c r="L198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3" i="1"/>
  <c r="L122" i="1"/>
  <c r="L120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2" i="1"/>
  <c r="L80" i="1"/>
  <c r="L77" i="1"/>
  <c r="L76" i="1"/>
  <c r="L75" i="1"/>
  <c r="L72" i="1"/>
  <c r="L71" i="1"/>
  <c r="L70" i="1"/>
  <c r="L69" i="1"/>
  <c r="L68" i="1"/>
  <c r="L67" i="1"/>
  <c r="L64" i="1"/>
  <c r="L63" i="1"/>
  <c r="L62" i="1"/>
  <c r="L61" i="1"/>
  <c r="L60" i="1"/>
  <c r="L59" i="1"/>
  <c r="L58" i="1"/>
  <c r="L57" i="1"/>
  <c r="L56" i="1"/>
  <c r="L54" i="1"/>
  <c r="L53" i="1"/>
  <c r="L52" i="1"/>
  <c r="L51" i="1"/>
  <c r="L49" i="1"/>
  <c r="L48" i="1"/>
  <c r="L47" i="1"/>
  <c r="L46" i="1"/>
  <c r="L45" i="1"/>
  <c r="L44" i="1"/>
  <c r="L43" i="1"/>
  <c r="L41" i="1"/>
  <c r="L40" i="1"/>
  <c r="L39" i="1"/>
  <c r="L38" i="1"/>
  <c r="L37" i="1"/>
  <c r="L35" i="1"/>
  <c r="L32" i="1"/>
  <c r="L31" i="1"/>
  <c r="L30" i="1"/>
  <c r="L29" i="1"/>
  <c r="L28" i="1"/>
  <c r="L27" i="1"/>
  <c r="L25" i="1"/>
  <c r="L24" i="1"/>
  <c r="L23" i="1"/>
  <c r="L22" i="1"/>
  <c r="L21" i="1"/>
  <c r="L20" i="1"/>
  <c r="L19" i="1"/>
  <c r="L18" i="1"/>
  <c r="L17" i="1"/>
  <c r="L15" i="1"/>
  <c r="L14" i="1"/>
  <c r="L13" i="1"/>
  <c r="L12" i="1"/>
  <c r="L10" i="1"/>
  <c r="L9" i="1"/>
  <c r="L8" i="1"/>
  <c r="L6" i="1"/>
</calcChain>
</file>

<file path=xl/sharedStrings.xml><?xml version="1.0" encoding="utf-8"?>
<sst xmlns="http://schemas.openxmlformats.org/spreadsheetml/2006/main" count="3201" uniqueCount="653">
  <si>
    <t>学部</t>
  </si>
  <si>
    <t>授業科目名</t>
  </si>
  <si>
    <t>担当教員</t>
  </si>
  <si>
    <t>理学部</t>
  </si>
  <si>
    <t>微分積分I</t>
  </si>
  <si>
    <t>中村　誠(NAKAMURA Makoto)</t>
  </si>
  <si>
    <t>中村哲男・今井秀雄・清水悟「基礎微分積分学II　多変数の微積分」（共立出版）</t>
  </si>
  <si>
    <t>線形代数</t>
  </si>
  <si>
    <t>脇　克志(WAKI Katsushi)</t>
  </si>
  <si>
    <t>「線型代数入門」斎藤正彦，東京大学出版会</t>
  </si>
  <si>
    <t>集合と位相I</t>
  </si>
  <si>
    <t>西岡　斉治(NISHIOKA Seiji)</t>
  </si>
  <si>
    <t>内田伏一「集合と位相」裳華房</t>
  </si>
  <si>
    <t>矢野公一「距離空間と位相構造」共立出版</t>
  </si>
  <si>
    <t>松阪和夫「集合・位相入門」岩波書店</t>
  </si>
  <si>
    <t>プログラミング</t>
  </si>
  <si>
    <t>脇　克志(WAKI Katsushi), 方　青(FANG Qing)</t>
  </si>
  <si>
    <t>新・明解C言語入門編、柴田望洋著、SBクリエイティブ、2014年</t>
  </si>
  <si>
    <t>独習C－第4版、ハーバート・シルト著、柏原正三監修、翔泳社、2007年</t>
  </si>
  <si>
    <t>C言語入門[第2版]、皆本晃弥著、サイエンス社、2015年</t>
  </si>
  <si>
    <t>コンピュータアーキテクチャ</t>
  </si>
  <si>
    <t>中西　正樹(NAKANISHI Masaki)</t>
  </si>
  <si>
    <t>柴山潔 著「コンピュータアーキテクチャの基礎」近代科学社</t>
  </si>
  <si>
    <t>力学I</t>
  </si>
  <si>
    <t>柴田　晋平(SHIBATA Shinpei)</t>
  </si>
  <si>
    <t>ファインマン物理学・（力学）ファインマン、レイトン、サンズ著 岩波書店</t>
  </si>
  <si>
    <t>古典力学（上）（下） ゴールドスタイン 吉川書店</t>
  </si>
  <si>
    <t>力学演習I</t>
  </si>
  <si>
    <t>滝沢　元和(TAKIZAWA Motokazu)</t>
  </si>
  <si>
    <t>「力学」 植松恒夫 学術図書出版社</t>
  </si>
  <si>
    <t>「物理入門コース１ 力学」 戸田盛和 岩波書店</t>
  </si>
  <si>
    <t>「力学」 ランダウ、リフシッツ 東京図書</t>
  </si>
  <si>
    <t>「古典力学 （上）、（下）」 ゴールドスタイン 吉岡書店</t>
  </si>
  <si>
    <t>電磁気学I</t>
  </si>
  <si>
    <t>梅林　豊治(UMEBAYASHI Toyoharu)</t>
  </si>
  <si>
    <t>長岡洋介著，「物理入門コース 3，4　電磁気学　I，II」，岩波書店</t>
  </si>
  <si>
    <t>飯田修一監訳，「バークレー物理学コース　電磁気」，丸善出版</t>
  </si>
  <si>
    <t>太田浩一著，「電磁気学の基礎　I，II」，東京大学出版会</t>
  </si>
  <si>
    <t>電磁気学演習I</t>
  </si>
  <si>
    <t>郡司　修一(GUNJI Shuichi)</t>
  </si>
  <si>
    <t>永田一清著「電磁気学」 朝倉書店</t>
  </si>
  <si>
    <t>砂川重信「理論電磁気学」 紀伊國屋書店</t>
  </si>
  <si>
    <t>基礎熱力学</t>
  </si>
  <si>
    <t>大西　彰正(OHNISHI Akimasa)</t>
  </si>
  <si>
    <t>熱力学入門講義（風間洋一、培風館）</t>
  </si>
  <si>
    <t>基礎元素化学</t>
  </si>
  <si>
    <t>近藤　慎一(KONDO Shin-ichi),金井塚　勝彦(KANAIZUKA Katsuhiko)</t>
  </si>
  <si>
    <t>「基本無機化学」第３版（荻野・飛田・岡崎　著：東京化学同人）</t>
  </si>
  <si>
    <t>「有機化学」第２版（奥山・石井・箕浦　著：丸善出版）</t>
  </si>
  <si>
    <t>「アトキンス基礎物理化学（上）（下）―分子論的アプローチ」（Atkins・de Paula・Friedman著：東京化学同人）</t>
  </si>
  <si>
    <t>「シュライバー・アトキンス無機化学（上）（下）」第４版（Atkins・Overton・Rourke・Weller・Armstrong著：東京化学同人）</t>
  </si>
  <si>
    <t>「無機・分析化学演習」（武田・高橋・棚瀬・北澤：東京化学同人）</t>
  </si>
  <si>
    <t>基礎分析化学</t>
  </si>
  <si>
    <t>松井　淳(MATSUI Jun)</t>
  </si>
  <si>
    <t>溶液内イオン平衡に基づく分析化学、姫野貞之・市村彰男共著、化学同人</t>
  </si>
  <si>
    <t>分析化学の基礎-定量的アプローチ-</t>
  </si>
  <si>
    <t>細胞生物学I</t>
  </si>
  <si>
    <t>渡邉　明彦(WATANABE Akihiko),中内　祐二(NAKAUCHI Yuni)</t>
  </si>
  <si>
    <t>エッセンシャル細胞生物学　第４版　南江堂</t>
  </si>
  <si>
    <t>エッセンシャルキャンベル生物学 原書6版　丸善出版</t>
  </si>
  <si>
    <t>遺伝学I</t>
  </si>
  <si>
    <t>半澤　直人(HANZAWA Naoto), 宮沢　豊(MIYAZAWA Yutaka)</t>
  </si>
  <si>
    <t>池内昌彦他 監訳（2011）エッセンシャル・キャンベル生物学．丸善出版</t>
  </si>
  <si>
    <t>Alberts, B et al. 中村桂子・松原謙一監訳．Essential 細胞生物学．原書第３版．南江堂</t>
  </si>
  <si>
    <t>国立遺伝学研究所編．遺伝子図鑑．悠書館</t>
  </si>
  <si>
    <t>経塚淳子監修．遺伝の仕組み「メンデルの法則」からヒトゲノム・遺伝子治療まで．新星出版社</t>
  </si>
  <si>
    <t>進化学I</t>
  </si>
  <si>
    <t>横山　潤(YOKOYAMA Jun),藤山　直之(FUJIYAMA Naoyuki)</t>
  </si>
  <si>
    <t>Zimmer C, Emlen D（著），更科　功他（訳）「図解 進化の教科書」第1～3巻（ブルーバックス）、講談社</t>
  </si>
  <si>
    <t>生態学I</t>
  </si>
  <si>
    <t>富松　裕(TOMIMATSU Hiroshi)</t>
  </si>
  <si>
    <t>日本生態学会編 「生態学入門 第2版」 東京化学同人, 2012年</t>
  </si>
  <si>
    <t>池内昌彦他（監訳）（2011）エッセンシャル・キャンベル生物学．丸善出版</t>
  </si>
  <si>
    <t>Begon, M., Harper, J.L., Townsend, C.R. 生態学：個体から生態系へ. 京都大学学術出版会, 2013年</t>
  </si>
  <si>
    <t>地球史科学I</t>
  </si>
  <si>
    <t>本山　功(Motoyama Isao)</t>
  </si>
  <si>
    <t>「ニューステージ新地学図表」浜島書店</t>
  </si>
  <si>
    <t>「地球全史スーパー年表」清川昌一・伊藤　孝ほか，岩波書店</t>
  </si>
  <si>
    <t>「日本列島の誕生」平　朝彦，岩波新書</t>
  </si>
  <si>
    <t>「生命と地球の歴史」丸山茂徳・磯崎行雄，岩波新書</t>
  </si>
  <si>
    <t>「やさしい気候学」仁科淳司，古今書院</t>
  </si>
  <si>
    <t>地球物質科学I</t>
  </si>
  <si>
    <t>湯口　貴史(YUGUCHI Takashi)</t>
  </si>
  <si>
    <t>黒田・諏訪「偏光顕微鏡と岩石鉱物」 共立出版</t>
  </si>
  <si>
    <t>都城・久城「岩石学」I・II・III 共立出版</t>
  </si>
  <si>
    <t>周藤・小山内「記載岩石学」共立出版</t>
  </si>
  <si>
    <t>固体地球科学I</t>
  </si>
  <si>
    <t>岩田　尚能(IWATA Naoyoshi)</t>
  </si>
  <si>
    <t>浜島書店：ニューステージ新地学図表</t>
  </si>
  <si>
    <t>数研出版編集部：もういちど読む数研の高校地学，数研出版，2014</t>
  </si>
  <si>
    <t>在田一則・竹下徹・見延庄士郎・渡部重十：地球惑星科学入門，北海道大学出版会，2010</t>
  </si>
  <si>
    <t>本田了ほか訳：地球の物理学事典，朝倉書店，2013</t>
  </si>
  <si>
    <t>自然科学特選I</t>
  </si>
  <si>
    <t>新井　真人(ARAI Masato)</t>
  </si>
  <si>
    <t>英会話・ぜったい・音読 【入門編】（講談社インターナショナル）</t>
  </si>
  <si>
    <t>放射線取扱入門</t>
  </si>
  <si>
    <t>二ツ川　章二(FUTATSUGAWA Shouji)</t>
  </si>
  <si>
    <t>やさしい放射線とアイソトープ（５版）</t>
  </si>
  <si>
    <t>新 放射線の人体への影響（改訂版）</t>
  </si>
  <si>
    <t>コミュニケーション英語I</t>
  </si>
  <si>
    <t>ＴＯＥＩCテスト公式問題集 新形式問題対応編(国際ビジネスコミュニケーション協会)</t>
  </si>
  <si>
    <t>コミュニケーション英語II</t>
  </si>
  <si>
    <t>ＴＯＥＩCテスト新公式問題集vol.4-vol.6 (国際ビジネスコミュニケーション協会)</t>
  </si>
  <si>
    <t>ＴＯＥＩC(R)テスト 究極の模試600問（アルク）</t>
  </si>
  <si>
    <t>教職論</t>
  </si>
  <si>
    <t>吉田　誠(YOSHIDA Makoto)</t>
  </si>
  <si>
    <t>新井保幸・江口勇治編著 『教職シリーズ１教職論』培風館</t>
  </si>
  <si>
    <t>『中学校学習指導要領解説総則編』</t>
  </si>
  <si>
    <t>『高等学校学習指導要領解説総則編』</t>
  </si>
  <si>
    <t>教育原論</t>
  </si>
  <si>
    <t>森田　智幸(MORITA Tomoyuki)</t>
  </si>
  <si>
    <t>今井康雄編著『教育思想史』（有斐閣アルマ、２００９）</t>
  </si>
  <si>
    <t>佐藤学『教育の方法』（左右社、２０１１）</t>
  </si>
  <si>
    <t>田中智志編著『教育学の基礎』（一芸社、２０１１）</t>
  </si>
  <si>
    <t>学習心理学</t>
  </si>
  <si>
    <t>廣田　信一(HIROTA Shinichi)</t>
  </si>
  <si>
    <t>学習の心理学　今田寛　培風館</t>
  </si>
  <si>
    <t>社会的学習理論　バンデュラ　金子書房</t>
  </si>
  <si>
    <t>人を伸ばす力　デシ　新曜社</t>
  </si>
  <si>
    <t>教育経営学</t>
  </si>
  <si>
    <t>中井　義時(NAKAI Yoshitoki)</t>
  </si>
  <si>
    <t>小学校学習指導要領解説（2017）　総則編　生活科編</t>
  </si>
  <si>
    <t>いじめの防止等のための基本的な方針（文部科学省　最終改訂2017.3.14）</t>
  </si>
  <si>
    <t>カリキュラムを基盤とする学校経営(2013　天笠茂)</t>
  </si>
  <si>
    <t>変わる学校、変わらない学校(2105　妹尾昌俊)</t>
  </si>
  <si>
    <t>教育方法・技術</t>
  </si>
  <si>
    <t>坂本　明美(SAKAMOTO Akemi)</t>
  </si>
  <si>
    <t>佐藤学『教育方法学』岩波書店、1996</t>
  </si>
  <si>
    <t>理科教育法</t>
  </si>
  <si>
    <t>今村　哲史(IMAMURA Tetsunori)</t>
  </si>
  <si>
    <t>中学校学習指導要領解説　理科編（平成29年6月　文部科学省）</t>
  </si>
  <si>
    <t>高等学校学習指導要領解説　理科編　理数編（平成30年3月　文部科学省）</t>
  </si>
  <si>
    <t>大高泉編著（2013）　『新しい学びを拓く 理科 －授業の理論と実践（中学・高等学校編）－』、ミネルバ書房</t>
  </si>
  <si>
    <t>数学科教育法</t>
  </si>
  <si>
    <t>大澤　弘典(OHSAWA Hironori)</t>
  </si>
  <si>
    <t>中学校学習指導要領解説（数学編）</t>
  </si>
  <si>
    <t>大澤弘典「生活の中の数学」学校図書</t>
  </si>
  <si>
    <t>理科実践演習（物理学・化学）</t>
  </si>
  <si>
    <t>鈴木　宏昭(SUZUKI Hiroaki),石井　実(ISHII Minoru),津留　俊英(TSURU Toshihide)</t>
  </si>
  <si>
    <t>文部科学省『中学校学習指導要領解説　理科編』</t>
  </si>
  <si>
    <t>文部科学省『高等学校学習指導要領解説　理科編　理数編』</t>
  </si>
  <si>
    <t>生涯学習概論</t>
  </si>
  <si>
    <t>手打　明敏(TEUCHI Akitoshi)</t>
  </si>
  <si>
    <t>手打明敏・上田孝典『＜つながり＞の社会教育・生涯学習』東洋館出版社、2017年、2300円</t>
  </si>
  <si>
    <t>小池源吾・手打明敏『生涯学習社会の構図』福村出版、2009年、2300円</t>
  </si>
  <si>
    <t>理系のキャリアデザインII</t>
  </si>
  <si>
    <t>小倉　泰憲(OGURA Yasunori)</t>
  </si>
  <si>
    <t>小野田博之ら「キャリア開発24の扉」生産性出版（2011）</t>
  </si>
  <si>
    <t>自然科学特選II</t>
  </si>
  <si>
    <t>機器分析</t>
  </si>
  <si>
    <t>並河　英紀(NABIKA Hideki)</t>
  </si>
  <si>
    <t>機器分析（3訂版）（田中誠之・飯田芳男著、裳華房）</t>
  </si>
  <si>
    <t>基礎物理化学 下巻、W. J. Moore著；細谷治夫・湯田坂雅子 訳、 東京化学同人</t>
  </si>
  <si>
    <t>数理統計入門</t>
  </si>
  <si>
    <t>石渡　聡(ISHIWATA Satoshi)</t>
  </si>
  <si>
    <t>『新統計入門』 	小寺平治 	裳華房 	1996 	978-4-7853-1099-8</t>
  </si>
  <si>
    <t>微分積分II</t>
  </si>
  <si>
    <t>集合と位相II</t>
  </si>
  <si>
    <t>集合と位相演習</t>
  </si>
  <si>
    <t>福田　素久(FUKUDA Motohisa)</t>
  </si>
  <si>
    <t>内田伏一，集合と位相，裳華房</t>
  </si>
  <si>
    <t>微分積分I（後期）</t>
  </si>
  <si>
    <t>佐野　隆志(SANO Takashi)</t>
  </si>
  <si>
    <t>田島一郎「解析入門」</t>
  </si>
  <si>
    <t>微分積分I（前期）</t>
  </si>
  <si>
    <t>田島一郎「解析入門」岩波全書</t>
  </si>
  <si>
    <t>高木貞治「解析概論」</t>
  </si>
  <si>
    <t>宮島静雄「微分積分学I」</t>
  </si>
  <si>
    <t>微分積分II演習（前期）</t>
  </si>
  <si>
    <t>塩見　大輔(SHIOMI Daisuke)</t>
  </si>
  <si>
    <t>中村哲男・今井秀雄・清水悟「基礎微分積分学II 多変数の微積分」（共立出版）</t>
  </si>
  <si>
    <t>集合と位相演習（前期）</t>
  </si>
  <si>
    <t>代数学I</t>
  </si>
  <si>
    <t>深澤　知(FUKASAWA Satoru)</t>
  </si>
  <si>
    <t>雪江明彦著「代数学2 環と体とガロア理論」（日本評論社）</t>
  </si>
  <si>
    <t>代数学II</t>
  </si>
  <si>
    <t>代数学III</t>
  </si>
  <si>
    <t>雪江明彦著「代数学1 群論入門」、（日本評論社）</t>
  </si>
  <si>
    <t>新妻弘、木村哲三著「 群・環・体入門」、（共立出版）</t>
  </si>
  <si>
    <t>代数学Ⅳ</t>
  </si>
  <si>
    <t>奥間　智弘(OKUMA Tomohiro)</t>
  </si>
  <si>
    <t>解析学III</t>
  </si>
  <si>
    <t>ルベーグ積分入門, 伊藤 清三 著(裳華房)</t>
  </si>
  <si>
    <t>解析学Ⅳ</t>
  </si>
  <si>
    <t>「測度と確率」小谷眞一著 岩波書店</t>
  </si>
  <si>
    <t>計算数学II</t>
  </si>
  <si>
    <t>方　青(FANG Qing)</t>
  </si>
  <si>
    <t>「数値解析入門」、齊藤宣一、東京大学出版会、２０１２年</t>
  </si>
  <si>
    <t>「数値解析入門[増訂版]」、山本哲朗、サイエンス社、２００３年</t>
  </si>
  <si>
    <t>数理科学精選A</t>
  </si>
  <si>
    <t>河野俊丈著，結晶群，共立出版，2015</t>
  </si>
  <si>
    <t>M.A.アームストロング, 対称性からの群論入門, 丸善出版, 2012</t>
  </si>
  <si>
    <t>脇克志, 見える! 群論入門, 日本評論社，2017</t>
  </si>
  <si>
    <t>数理科学精選B</t>
  </si>
  <si>
    <t>山本哲朗、「２点境界値問題の数理」、コロナ社、２００６</t>
  </si>
  <si>
    <t>S.P. ネルセット, E. ハイラー, G. ヴァンナー著、常微分方程式の数値解法 I 基礎編 (単行本) 、シュプリンガー・ジャパン、２００７</t>
  </si>
  <si>
    <t>三井斌友、常微分方程式の数値解法、岩波書店、２００３</t>
  </si>
  <si>
    <t>数理科学精選Ｅ</t>
  </si>
  <si>
    <t>「符号理論入門」　ヴェラ・プレス (著), 　伊藤 昇 (翻訳) , 　啓学出版</t>
  </si>
  <si>
    <t>数理科学特選A</t>
  </si>
  <si>
    <t>瀬戸　道生(SETO Michio)</t>
  </si>
  <si>
    <t xml:space="preserve"> J. Agler and J. E. McCarthy, Pick Interpolation and Hilbert Function Spaces, Graduate Studies in Mathematics Volume 44, American Mathematical Society</t>
  </si>
  <si>
    <t>H. Dym and H. P. Mckean, Fouirer Series and Integrals, Academic Press</t>
  </si>
  <si>
    <t>数理科学特選B</t>
  </si>
  <si>
    <t>中村和幸(NAKAMURA Kazuyuki)</t>
  </si>
  <si>
    <t>C.M. ビショップ著「パターン認識と機械学習　上」（丸善）</t>
  </si>
  <si>
    <t>平井有三著「はじめてのパターン認識」（森北出版）</t>
  </si>
  <si>
    <t>岡谷貴之著「深層学習」（講談社）</t>
  </si>
  <si>
    <t>中村和幸著「基幹講座 数学 統計学」（東京図書）</t>
  </si>
  <si>
    <t>数理科学特選Ｇ</t>
  </si>
  <si>
    <t>尾畑伸明 (OBATA Nobuaki)</t>
  </si>
  <si>
    <t>Nobuaki Obata: Spectral Analysis of Growing Graphs. SpringerBriefs in Mathematical Physics. Springer, Singapore, 2017</t>
    <phoneticPr fontId="1"/>
  </si>
  <si>
    <t>明出伊類似・尾畑伸明(共著)：量子確率論の基礎, 牧野書店, 2003</t>
    <phoneticPr fontId="1"/>
  </si>
  <si>
    <t>力学演習II</t>
  </si>
  <si>
    <t>「物理入門コース２ 解析力学」 小出昭一郎 岩波書店</t>
  </si>
  <si>
    <t>「解析力学・量子論」須藤靖　東京大学出版会</t>
  </si>
  <si>
    <t>電磁気学II</t>
  </si>
  <si>
    <t>電磁気学演習II</t>
  </si>
  <si>
    <t>量子力学I</t>
  </si>
  <si>
    <t>富田　憲一(TOMITA Norikazu)</t>
  </si>
  <si>
    <t>R.P.ファインマン、A.R.ヒッブス，ファインマン経路積分と量子力学，(マグロウヒル)</t>
  </si>
  <si>
    <t>量子力学演習I</t>
  </si>
  <si>
    <t>安東 秀峰 (ANDO Hideo)</t>
  </si>
  <si>
    <t>清水明，新版 量子論の基礎（サイエンス社）</t>
  </si>
  <si>
    <t>シッフ，量子力学 上・下（吉岡書店）</t>
  </si>
  <si>
    <t>J. J. サクライ，現代の量子力学 上・下（吉岡書店）</t>
  </si>
  <si>
    <t>北野正雄，量子力学の基礎（共立出版）</t>
  </si>
  <si>
    <t>物理学概論</t>
  </si>
  <si>
    <t>郡司　修一(GUNJI Shuichi),滝沢　元和(TAKIZAWA Motokazu),衛藤　稔(ETO Minoru),富田　憲一(TOMITA Norikazu)</t>
  </si>
  <si>
    <t>基礎物理学シリーズ　力学　原康夫（東京教学社）</t>
  </si>
  <si>
    <t>数学といっしょに学ぶ力学　原康夫（学術図書出版社）</t>
  </si>
  <si>
    <t>電磁気学入門　宮原恒あき　(共立出版)</t>
  </si>
  <si>
    <t>量子力学入門 (パリティ物理教科書シリーズ)　前野 昌弘　丸善出版</t>
  </si>
  <si>
    <t>物理数学II</t>
  </si>
  <si>
    <t>山形大学 数理科学科編，「微分積分入門　－１変数－」，裳華房</t>
  </si>
  <si>
    <t>和達三樹著，「理工系の数学入門コース１　微分積分」，岩波書店</t>
  </si>
  <si>
    <t>難波　誠著，「数学シリーズ　微分積分学」，裳華房</t>
  </si>
  <si>
    <t>物理数学III</t>
  </si>
  <si>
    <t>衛藤　稔(ETO Minoru)</t>
  </si>
  <si>
    <t>R.V.チャーチル/J.W.ブラウン著 複素関数入門 数学書房 ISBN 978-4-903342-00-9</t>
  </si>
  <si>
    <t>量子力学II</t>
  </si>
  <si>
    <t>遠藤　龍介(ENDO Ryusuke)</t>
  </si>
  <si>
    <t>遠藤龍介「量子力学を学ぶための数学入門」プレアデス出版</t>
  </si>
  <si>
    <t>原島鮮「初等量子力学」裳華房</t>
  </si>
  <si>
    <t>熱・統計力学演習II</t>
  </si>
  <si>
    <t>田崎晴明，統計力学 I・II（培風館）</t>
  </si>
  <si>
    <t>ライフ，統計熱物理学の基礎 上・中・下（吉岡書店）</t>
  </si>
  <si>
    <t>高橋康，統計力学入門 ― 愚問からのアプローチ（講談社）</t>
  </si>
  <si>
    <t>清水明，熱力学の基礎（東京大学出版会）</t>
  </si>
  <si>
    <t>連続体力学</t>
  </si>
  <si>
    <t>恒藤敏彦著，「物理入門コース 8　弾性体と流体」，岩波書店</t>
  </si>
  <si>
    <t>神部　勉編著，「流体力学」，「基礎演習シリーズ　流体力学」，裳華房</t>
  </si>
  <si>
    <t>巽　友正著，「基礎物理学コース 2　連続体の力学」，岩波書店</t>
  </si>
  <si>
    <t>今井　功著，「物理学テキストシリーズ 9　流体力学」，岩波書店</t>
  </si>
  <si>
    <t>巽　友正著，「新物理学シリーズ 21　流体力学」，培風館</t>
  </si>
  <si>
    <t>今井　功著，「物理学選書 14　流体力学（前編）」，裳華房</t>
  </si>
  <si>
    <t>計算物理学</t>
  </si>
  <si>
    <t>Numerical Recipes in FORTRAN / in C., William H. Press et al., Cambridge University press</t>
  </si>
  <si>
    <t>量子力学III</t>
  </si>
  <si>
    <t>猪木 慶治 ・ 川合 光，“基礎 量子力学”ISBN-10: 4061532405 ISBN-13: 978-4061532403（講談社 (2007/10/12)</t>
  </si>
  <si>
    <t>猪木慶治，河合光，“量子力学I，II”，ISBN 4-06-153209-X，4-06-153212-X，(講談社，東京)</t>
  </si>
  <si>
    <t>相対論</t>
  </si>
  <si>
    <t>松田卓也・二間瀬敏史「なっとくする相対性理論」講談社</t>
  </si>
  <si>
    <t>E.M.パーセル「バークレー物理学コース2 電磁気 上」丸善</t>
  </si>
  <si>
    <t>W.リンドラー「特殊相対性理論」地人書館</t>
  </si>
  <si>
    <t>現代天文学入門</t>
  </si>
  <si>
    <t>The Campridge Atlas of Astronomy, eds., Jean Audouze, and Guy Isra\""{e}l,  Cambridge University Press</t>
    <phoneticPr fontId="1"/>
  </si>
  <si>
    <t>物性物理学</t>
  </si>
  <si>
    <t>北浦　守(KITAURA Mamoru)</t>
  </si>
  <si>
    <t>佐藤憲昭著, 「物性論ノート」名古屋大学出版</t>
  </si>
  <si>
    <t>C.Kittel 著，宇野・津屋・森田・山下共訳「固体物理学入門」上下，丸善</t>
  </si>
  <si>
    <t>沼居貴陽著「固体物理学演習」丸善</t>
  </si>
  <si>
    <t>花村榮一著「固体物理学」裳華房</t>
  </si>
  <si>
    <t>川畑有郷著「固体物理学」朝倉書店</t>
  </si>
  <si>
    <t>特殊講義A</t>
  </si>
  <si>
    <t>吉田　龍生 (Tatsuo YOSHIDA)</t>
  </si>
  <si>
    <t>高原文朗著　　「物理の世界　天体高エネルギー現象」　岩波書店</t>
  </si>
  <si>
    <t>木舟　正著 　  「宇宙高エネルギー粒子の物理学」　培風館</t>
  </si>
  <si>
    <t>クラウス グルーペン著、小早川 惠三訳　「宇宙素粒子物理学 」　シュプリンガージャパン</t>
  </si>
  <si>
    <t>小山勝二他編「現代の天文学/第8巻　ブラックホールと高エネルギー現象」日本評論社</t>
  </si>
  <si>
    <t>井上　一他編「現代の天文学/第17巻　高エネルギー天文学」日本評論社</t>
  </si>
  <si>
    <t>無機化学I</t>
  </si>
  <si>
    <t>栗原　正人(KURIHARA Masato),金井塚　勝彦(KANAIZUKA Katsuhiko)</t>
  </si>
  <si>
    <t>「基本無機化学」（第3版、荻野・飛田・岡崎著、東京化学同人）</t>
  </si>
  <si>
    <t>分析化学I</t>
  </si>
  <si>
    <t>物理化学I</t>
  </si>
  <si>
    <t>亀田　恭男(KAMEDA Yasuo),臼杵　毅(USUKI Takeshi)</t>
  </si>
  <si>
    <t>アトキンス／「基礎物理化学 －分子論的アプローチ―」上・下巻（千原秀昭・稲葉章 訳） 東京化学同人</t>
  </si>
  <si>
    <t>有機化学I</t>
  </si>
  <si>
    <t>近藤　慎一(KONDO Shin-ichi)</t>
  </si>
  <si>
    <t>奥山・石井・箕浦 著, 有機化学　第2版，丸善</t>
  </si>
  <si>
    <t>生物化学I</t>
  </si>
  <si>
    <t>田村　康(TAMURA Yasushi)</t>
  </si>
  <si>
    <t>ヴォート基礎生化学・第４版：田宮・村松・八木・遠藤 訳（東京化学同人）</t>
  </si>
  <si>
    <t>生物化学実験</t>
  </si>
  <si>
    <t>大谷　典正(OHYA Norimasa),奥野　貴士(OKUNO Takashi),田村　康(TAMURA Yasushi)</t>
  </si>
  <si>
    <t>D.Voet, J.G.Voet，C.W.Pratt 著「ヴォ－ト基礎生化学」（第4版）田宮・村松・八木・遠藤 訳(東京化学同人)</t>
  </si>
  <si>
    <t>金井塚　勝彦(KANAIZUKA Katsuhiko)</t>
  </si>
  <si>
    <t>「基本無機化学 第３版」、荻野 博・飛田博実・岡崎雅明 共著、東京化学同人</t>
  </si>
  <si>
    <t>「元素のすべてがわかる本」、山本喜一、ナツメ社</t>
  </si>
  <si>
    <t>無機化学II</t>
  </si>
  <si>
    <t>栗原　正人(KURIHARA Masato)</t>
  </si>
  <si>
    <t>分析化学II</t>
  </si>
  <si>
    <t>松井　淳(MATSUI Jun),並河　英紀(NABIKA Hideki)</t>
  </si>
  <si>
    <t>機器分析（3訂版）、田中誠之・飯田芳男著、裳華房</t>
  </si>
  <si>
    <t>有機化学II</t>
  </si>
  <si>
    <t>栗山　恭直(KURIYAMA Yasunao)</t>
  </si>
  <si>
    <t>奥山 格 (著), 石井 昭彦 (著), 箕浦 真生 (著) , 有機化学 改訂2版，（丸善株式会社、2016）ISBN-13 978-4621089774</t>
  </si>
  <si>
    <t>化学英語A</t>
  </si>
  <si>
    <t>話しながら学ぶ化学英語；福馬淳子著，廣川書店，ISBN4-567-00471-X</t>
  </si>
  <si>
    <t>学英語の活用辞典（縮刷学生版あり），（株）化学同人 発行</t>
  </si>
  <si>
    <t>化学英語B</t>
  </si>
  <si>
    <t>村瀬　隆史(MURASE Takashi)</t>
  </si>
  <si>
    <t>「化学英語101　リスニングとスピーキングで効率的に学ぶ」（國安均著、化学同人）</t>
  </si>
  <si>
    <t>化学実験III</t>
  </si>
  <si>
    <t>金井塚　勝彦(KANAIZUKA Katsuhiko),冨樫　貴成(TOGASHI Takanari),栗原　正人(KURIHARA Masato),崎山　博史(SAKIYAMA Hiroshi)</t>
  </si>
  <si>
    <t>「基礎無機化学」 F. A. コットン，G. ウイルキンソン，P. L. ガウス著 培風館</t>
  </si>
  <si>
    <t>「基本無機化学」 荻野 博 他著 東京化学同人</t>
  </si>
  <si>
    <t>化学実験Ⅳ</t>
  </si>
  <si>
    <t>近藤　慎一(KONDO Shin-ichi),村瀬　隆史(Murase Takashi),栗山　恭直(KURIYAMA Yasunao)</t>
  </si>
  <si>
    <t>奥山・石井・箕浦 著, 有機化学 第2版，丸善</t>
  </si>
  <si>
    <t>化学英語C</t>
  </si>
  <si>
    <t>化学実験Ⅴ</t>
  </si>
  <si>
    <t>天羽　優子(AMOU Yuuko)</t>
  </si>
  <si>
    <t>千原秀昭 編、「物理化学実験法」第４版（東京化学同人）</t>
  </si>
  <si>
    <t>化学実験Ⅵ</t>
  </si>
  <si>
    <t>奥野　貴士(OKUNO Takashi),大谷　典正(OHYA Norimasa),田村　康(TAMURA Yasushi)</t>
  </si>
  <si>
    <t>物理化学演習</t>
  </si>
  <si>
    <t>亀田　恭男(KAMEDA Yasuo)</t>
  </si>
  <si>
    <t>アトキンス「基本物理化学」上・下巻（千原秀明、稲葉章　訳：東京化学同人)</t>
  </si>
  <si>
    <t>SCIGRESS 計算化学統合プラットホーム Ver.2 ユーザーズガイド（富士通）</t>
  </si>
  <si>
    <t>無機化学演習</t>
  </si>
  <si>
    <t>崎山　博史(SAKIYAMA Hiroshi),金井塚　勝彦(KANAIZUKA Katsuhiko),冨樫　貴成(TOGASHI Takanari)</t>
  </si>
  <si>
    <t>「基礎無機化学」（コットン・ウィルキンソン・ガウス：培風館）</t>
  </si>
  <si>
    <t>有機化学演習</t>
  </si>
  <si>
    <t>「有機化学 改訂２版」（奥山格・石井昭彦・箕浦真生著、丸善）</t>
  </si>
  <si>
    <t>「困ったときの有機化学」（D.R.クライン著、竹内敬人・山口和夫訳、化学同人）</t>
  </si>
  <si>
    <t>生物化学演習</t>
  </si>
  <si>
    <t>ヴォート基礎生化学（第４版）、田宮・村松・八木・遠藤 訳（東京化学同人）</t>
  </si>
  <si>
    <t>無機化学III</t>
  </si>
  <si>
    <t>栗原　正人(KURIHARA Masato),冨樫　貴成(TOGASHI Takanari),崎山　博史(SAKIYAMA Hiroshi)</t>
  </si>
  <si>
    <t>「基礎無機化学」(無機化学I、IIで使用した第2または3版)（荻野・飛田・岡崎　著：東京化学同人）</t>
  </si>
  <si>
    <t>「基礎無機化学」（荻野・飛田・岡崎　著：東京化学同人）</t>
  </si>
  <si>
    <t>「生物無機化学-金属元素と生命の関わり-」（増田・福住　編著：三共出版）</t>
  </si>
  <si>
    <t>分析化学III</t>
  </si>
  <si>
    <t>鵜浦　啓(UNOURA Kei)</t>
  </si>
  <si>
    <t>斎藤勝裕著、“反応速度論-化学を新しく理解するためのエッセンス”、（三共出版、１９９８）</t>
  </si>
  <si>
    <t>物理化学III</t>
  </si>
  <si>
    <t>臼杵　毅(USUKI Takeshi)、天羽優子(AMO Yuko)</t>
  </si>
  <si>
    <t>アトキンス著「基礎物理化学 分子論的アプローチ」上・下巻 （東京化学同人）</t>
  </si>
  <si>
    <t>有機化学III</t>
  </si>
  <si>
    <t>近藤　慎一(KONDO Shin-ichi),栗山　恭直(KURIYAMA Yasunao)</t>
  </si>
  <si>
    <t>奥山格著「有機化学」（丸善出版）</t>
  </si>
  <si>
    <t>植村榮・大嶌幸一郎・村上正浩著「有機金属化学」（丸善出版）</t>
  </si>
  <si>
    <t>I. フレミング著・鈴木啓介・千田憲孝訳「ペリ環状反応」（化学同人）</t>
  </si>
  <si>
    <t>C. L. ウィリス・M. ウィリス著・富岡清訳「有機合成の戦略」（化学同人）</t>
  </si>
  <si>
    <t>井上晴夫・高木克彦・佐々木政子・朴鐘震 共著「 基礎化学コース 光化学 I」　(丸善)</t>
  </si>
  <si>
    <t>生物化学III</t>
  </si>
  <si>
    <t>奥野　貴士(OKUNO Takashi)</t>
  </si>
  <si>
    <t>「ヴォート基礎生化学」</t>
  </si>
  <si>
    <t>物質生命化学精選C</t>
  </si>
  <si>
    <t>山口　正視(YAMAGUCHI Masashi)</t>
  </si>
  <si>
    <t>生物と無生物のあいだ　福岡伸一　講談社現代新書　2007年</t>
  </si>
  <si>
    <t>電顕入門ガイドブック　改訂版　日本顕微鏡学会　2011年</t>
  </si>
  <si>
    <t xml:space="preserve">	生命、エネルギー、進化　ニックレーン　みすず書房　2016年</t>
  </si>
  <si>
    <t>物質生命化学精選Ｅ</t>
  </si>
  <si>
    <t>御厨　正博(MIKURIYA Masahiro)</t>
  </si>
  <si>
    <t>御厨正博「酢酸銅をモチーフとした集積型金属錯体」Bull. Jpn. Soc. Coord. Chem. 52 (2008) 17-28</t>
  </si>
  <si>
    <t>御厨正博「有機多座配位子の単核および少数核マンガン錯体」日本結晶学会誌 53 (2011) 193-200</t>
  </si>
  <si>
    <t>御厨正博「合成化学研究室におけるX線結晶解析-多核金属錯体を中心に」X線分析の進歩 43 (2012) 89-102. (ISNN 0911-7806)</t>
  </si>
  <si>
    <t>細胞生物学II</t>
  </si>
  <si>
    <t>菱沼　佑(HISHINUMA Tasuku)</t>
  </si>
  <si>
    <t>Essential細胞生物学 原著第4版. 中村桂子・松原謙一 監訳. 南江堂(2016)</t>
  </si>
  <si>
    <t>カープ 分子細胞生物学 (第7版) G.C. Karp (原著),‎ 山本 正幸ら訳. 東京化学同人(2016）</t>
  </si>
  <si>
    <t>分子細胞生物学 第7版. H. Lodish ほか著/石浦章一 ほか訳. 東京化学同人(2016)</t>
  </si>
  <si>
    <t>遺伝学II</t>
  </si>
  <si>
    <t>半澤　直人(HANZAWA Naoto)</t>
  </si>
  <si>
    <t>Strachan, T. and Read, A. ヒトの分子遺伝学．第４版．メディカル・サイエンス・インターナショナル</t>
  </si>
  <si>
    <t>ワトソン他著．遺伝子の分子生物学．第５版．トッパン</t>
  </si>
  <si>
    <t>Alberts, B. et al. 中村桂子・松原謙一監訳．Essential 細胞生物学．原書第３版．南江堂</t>
  </si>
  <si>
    <t>経塚淳子監修．遺伝のしくみ「メンデルの法則」からヒトゲノム・遺伝子治療まで．新星出版社</t>
  </si>
  <si>
    <t>生態学II</t>
  </si>
  <si>
    <t>廣田　忠雄(HIROTA Tadao),富松　裕(TOMIMATSU Hiroshi)</t>
  </si>
  <si>
    <t>松本忠夫『生態と環境』岩波書店</t>
  </si>
  <si>
    <t>ベゴン M 他『生態学:個体・個体群・群集の科学』堀道雄・監訳. 京都大学学術出版会</t>
  </si>
  <si>
    <t>嶋田正和 他『動物生態学』海游舎</t>
  </si>
  <si>
    <t>進化学II</t>
  </si>
  <si>
    <t>更科　功・石川牧子・国友良樹（翻訳）（2016-2017）カラー図解 進化の教科書 第1~3巻．講談社</t>
    <phoneticPr fontId="1"/>
  </si>
  <si>
    <t>臨海実習</t>
  </si>
  <si>
    <t>半澤　直人(HANZAWA Naoto), 中内　祐二(NAKAUCHI Yuni), 渡邉　明彦(WATANABE Akihiko)</t>
  </si>
  <si>
    <t>・宮田　隆・星山大介（監訳）（2009）進化-分子・個体・生態系-　メディカルサイエンスインターナショナル</t>
  </si>
  <si>
    <t>山路勇．日本プランクトン図鑑．保育社</t>
  </si>
  <si>
    <t>中坊徹次編．日本産魚類検索・全種の同定．東海大出版会</t>
  </si>
  <si>
    <t>基礎生物学演習</t>
  </si>
  <si>
    <t>中内　祐二(NAKAUCHI Yuni)</t>
  </si>
  <si>
    <t>Alberts, B. 他 著，中村桂子他 訳，""Essential細胞生物学 原書第４版""，（南江堂，2016）</t>
  </si>
  <si>
    <t>発生生物学</t>
  </si>
  <si>
    <t>渡邉　明彦(WATANABE Akihiko)</t>
  </si>
  <si>
    <t>ウィルト 発生生物学 東京科学同人</t>
  </si>
  <si>
    <t>エッセンシャル発生生物学改訂第２版 羊土社</t>
  </si>
  <si>
    <t>「発生生物学」（浅島 誠 編著 朝倉書店）</t>
  </si>
  <si>
    <t>分子生物学</t>
  </si>
  <si>
    <t>宮沢　豊(MIYAZAWA Yutaka)</t>
  </si>
  <si>
    <t>「Essential 細胞生物学（南江堂）」</t>
  </si>
  <si>
    <t>「細胞の分子生物学（ニュートンプレス）」</t>
  </si>
  <si>
    <t>植物生理学</t>
  </si>
  <si>
    <t>Taiz, Zeiger 著　「Plant Physiology Fifth Edition」 （Sinauer　Associates Inc.）</t>
  </si>
  <si>
    <t>山本 編著　「絵とき植物生理学入門」　改訂第3版（オーム社）</t>
  </si>
  <si>
    <t>植物分類学実習</t>
  </si>
  <si>
    <t>横山　潤(YOKOYAMA Jun)</t>
  </si>
  <si>
    <t>ポーラ・ルダル（鈴木三男・田川裕美訳）「植物構造学入門」八坂書房 1997</t>
  </si>
  <si>
    <t>ギフォード, E. M.・フォスター, A. S. （長谷部光泰他監訳）「維管束植物の形態と進化」文一総合出版 2002</t>
  </si>
  <si>
    <t>邑田 仁・米倉浩司「高等植物分類表」北隆館 2009</t>
  </si>
  <si>
    <t>生物統計学</t>
  </si>
  <si>
    <t>廣田　忠雄(HIROTA Tadao)</t>
  </si>
  <si>
    <t>粕谷英一『生物学を学ぶ人のための統計のはなし』文一総合出版</t>
  </si>
  <si>
    <t>石居進『生物統計学入門』培風館.</t>
  </si>
  <si>
    <t>石村貞夫『分散分析のはなし』東京図書</t>
  </si>
  <si>
    <t>Crawley MJ『統計学:Rを用いた入門書』共立出版</t>
  </si>
  <si>
    <t>Grafen A, Hails R『一般線形モデルによる生物科学のための現代統計学 : あなたの実験をどのように解析するか』共立出版</t>
  </si>
  <si>
    <t>形態形成論I</t>
  </si>
  <si>
    <t>品川　敦紀(SHINAGAWA Atsunori)</t>
  </si>
  <si>
    <t>ウィルト著 /赤坂甲二 他訳 「発生生物学」 東京化学同人</t>
  </si>
  <si>
    <t>ギルバート著 /阿形清和、高橋淑子訳 「発生生物学」</t>
  </si>
  <si>
    <t>発生・生殖生物学実験</t>
  </si>
  <si>
    <t>毛利秀雄、森澤正昭、星元紀、”精子学”東京大学出版会</t>
  </si>
  <si>
    <t>発生機構解析実験</t>
  </si>
  <si>
    <t>山名清隆 著 カエルの体づくり 共立出版</t>
  </si>
  <si>
    <t>形態形成論II</t>
  </si>
  <si>
    <t>成長と分化(朝倉植物生理学講座:4). 福田裕穂編. 朝倉書(2001）</t>
  </si>
  <si>
    <t xml:space="preserve">植物生理学･発生学 原著第6版．L.テイツ，E.ザイガーら編／西谷和彦・島崎研一郎 監訳．講談社（2017) </t>
  </si>
  <si>
    <t>新･生命科学シリーズ 植物の成長．西谷和彦 著．裳華房 (2011)</t>
  </si>
  <si>
    <t>行動生態学</t>
  </si>
  <si>
    <t>動物生態学実験</t>
  </si>
  <si>
    <t>Bohning et al. (2017) Capture-Recapture Methods for the Social and Medical Sciences. Chapman &amp; Hall/CRC</t>
  </si>
  <si>
    <t>McCrea &amp; Morgan (2014) Analysis of Capture-Recapture Data. Chapman &amp; Hall. ISBN:978-1439836590</t>
  </si>
  <si>
    <t>分子遺伝学実験</t>
  </si>
  <si>
    <t>中山広樹・西方敬人著．バイオ実験イラストレイテッド-１分子生物学実験の基礎，目で見る実験ノートシリーズ．秀潤社</t>
  </si>
  <si>
    <t>中山広樹・西方敬人著．バイオ実験イラストレイテッド-２遺伝子解析の基礎，目で見る実験ノートシリーズ．秀潤社</t>
  </si>
  <si>
    <t>中山広樹著．バイオ実験イラストレイテッド-３本当にふえるPCR，目で見る実験ノートシリーズ．秀潤社</t>
  </si>
  <si>
    <t>生物学特講II</t>
  </si>
  <si>
    <t>佐藤 俊幸 (SATO Toshiyuki)</t>
  </si>
  <si>
    <t>長谷川寿一 他『進化と人間行動』東京大学出版会</t>
  </si>
  <si>
    <t>松田裕之『環境生態学序説』共立出版</t>
  </si>
  <si>
    <t>酒井聡樹 他『生き物の進化ゲーム』共立出版</t>
  </si>
  <si>
    <t>トリヴァース RL『生物の社会進化』産業図書</t>
  </si>
  <si>
    <t>生物学特講III</t>
  </si>
  <si>
    <t>山口 雅利（YAMAGUCHI Masatoshi</t>
  </si>
  <si>
    <t>「生物学入門（東京化学同人）」</t>
  </si>
  <si>
    <t>地球史科学II</t>
  </si>
  <si>
    <t>丸山　俊明(MARUYAMA Toshiaki)</t>
  </si>
  <si>
    <t>ニューステージ新地学図表　浜島書店</t>
  </si>
  <si>
    <t>Fritz and Moore 著（原田憲一訳）　「層序学と堆積学の基礎」　愛智出版</t>
  </si>
  <si>
    <t>日本地質学会訳編　「国際層序ガイド」　共立出版</t>
  </si>
  <si>
    <t>坂 幸恭著　「地質調査と地質図」　朝倉書店</t>
  </si>
  <si>
    <t>長谷川・中島・岡田著　「フィールドジオロジー２ 層序と年代」　共立出版</t>
  </si>
  <si>
    <t>地球物質科学II</t>
  </si>
  <si>
    <t>伴　雅雄(BAN Masao)</t>
  </si>
  <si>
    <t>都城・久城著「岩石学」II・III 共立出版1975・1977</t>
  </si>
  <si>
    <t>久城・荒牧・青木編著「日本の火成岩」 岩波書店1989</t>
  </si>
  <si>
    <t>巽好幸「沈み込み帯のマグマ学」東大出版会1995</t>
  </si>
  <si>
    <t>高橋正樹「島弧・マグマ・テクトニクス」東大出版会2000</t>
  </si>
  <si>
    <t>周藤賢治・小山内康人「記載岩石学」共立出版2002</t>
  </si>
  <si>
    <t>周藤賢治・小山内康人「解析岩石学」共立出版2002</t>
  </si>
  <si>
    <t>固体地球科学II</t>
  </si>
  <si>
    <t>常松佳恵（TSUNEMATSU Kae）</t>
  </si>
  <si>
    <t>浜島書店編集部「ニューステージ 地学図表」浜島書店</t>
  </si>
  <si>
    <t xml:space="preserve"> ""Introduction to Seismology""（Peter M. Shearer, Cambridge University Press）</t>
  </si>
  <si>
    <t>地震学 第３版（宇津徳治、共立出版）</t>
  </si>
  <si>
    <t>物理測地学（B.ホフマンウェレンホフ/H.モーリッツ、Springer）</t>
  </si>
  <si>
    <t>火山の事典-第２版-　（下鶴大輔ほか, 朝倉書店）</t>
  </si>
  <si>
    <t>物質循環科学II</t>
  </si>
  <si>
    <t>柳澤　文孝(YANAGISAWA Fumitaka)</t>
  </si>
  <si>
    <t>山形大学地球環境研究会 (1995) 検証・ヒトが招いた地球の危機-データが示す人類環境の現状, 講談社, ブルーバックス, B1101</t>
  </si>
  <si>
    <t>酒井均・松久幸敬(1996)安定同位体地球化学,東京大学出版会</t>
  </si>
  <si>
    <t>地球物質科学演習</t>
  </si>
  <si>
    <t>物質循環科学演習</t>
  </si>
  <si>
    <t>柳澤　文孝(YANAGISAWA Fumitaka),鈴木　利孝(SUZUKI Tositaka)</t>
  </si>
  <si>
    <t>小倉紀雄「調べる身近な水」ブルーバックスB696、講談社</t>
  </si>
  <si>
    <t>日本分析化学会北海道支部編「水の分析（第４版）」化学同人</t>
  </si>
  <si>
    <t>野外演習I</t>
  </si>
  <si>
    <t>丸山　俊明(MARUYAMA Toshiaki),中島　和夫(NAKASHIMA Kazuo),ジョルダン・リチャード・Ｗ．(JORDAN Richard W.),加々島　慎一(KAGASHIMA Shin-ichi),本山　功(Motoyama Isao)</t>
  </si>
  <si>
    <t>狩野謙一「野外地質調査の基礎」，古今書院，1998</t>
  </si>
  <si>
    <t>坂 幸恭「地質調査と地質図」，朝倉書店，1993</t>
  </si>
  <si>
    <t>三梨昴・山内靖喜（編著）「地学ハンドブックシリーズ・２，地質調査法」地学団体研究会，1987</t>
  </si>
  <si>
    <t>天野一男・秋山雅彦「フィールドジオロジー入門」日本地質学会（編），共立出版, 2004</t>
  </si>
  <si>
    <t>天野一男・狩野謙一「構造地質学」日本地質学会（編），共立出版, 2009</t>
  </si>
  <si>
    <t>地球史科学Ⅳ</t>
  </si>
  <si>
    <t>「岩波講座 地球惑星科学11 気候変動論」住 明正ほか，岩波書店</t>
  </si>
  <si>
    <t>「現代地球科学入門シリーズ15 地球と生命：地球環境と生物圏進化」掛川武・海保邦夫，共立出版</t>
  </si>
  <si>
    <t>「第四紀学」町田 洋ほか編著，朝倉書店</t>
  </si>
  <si>
    <t>地球物質科学III</t>
  </si>
  <si>
    <t>宇井忠英（編）「火山噴火と災害」東大出版会 1997</t>
  </si>
  <si>
    <t>横山・荒牧・中村（編）「火山」岩波書店 1992</t>
  </si>
  <si>
    <t>中村・松田・守屋「火山と地震の国」岩波書店 1995</t>
  </si>
  <si>
    <t>下鶴・荒牧・井田（編）「火山の事典」教文堂 1995</t>
  </si>
  <si>
    <t>巽好幸「安山岩と大陸の起源」ローカルからグローバルへ 東大出版会 2003</t>
  </si>
  <si>
    <t>地球物質科学Ⅳ</t>
  </si>
  <si>
    <t>加々島　慎一(KAGASHIMA Shin-ichi)</t>
  </si>
  <si>
    <t>ピッチャー著，田中・沓掛訳 「花崗岩の成り立ち，その性質と成因」 愛智出版，2002年</t>
  </si>
  <si>
    <t>周藤・小山内著 「記載岩石学 上・下」 共立出版、２００２年</t>
  </si>
  <si>
    <t>周藤・牛来著 「地殻・マントル構成物質」 共立出版、１９９７年</t>
  </si>
  <si>
    <t>都城秋穂著 「変成作用」 岩波書店、１９９４年</t>
  </si>
  <si>
    <t>固体地球科学III</t>
  </si>
  <si>
    <t>兼岡一郎：年代測定概論，東京大学出版会</t>
  </si>
  <si>
    <t>加々美寛雄・周藤賢治・永尾隆志：同位体岩石学，共立出版，2008</t>
  </si>
  <si>
    <t>海老原充：太陽系の化学，裳華房，2006</t>
  </si>
  <si>
    <t>松尾禎士：地球化学，講談社，1989</t>
  </si>
  <si>
    <t>固体地球科学Ⅳ</t>
  </si>
  <si>
    <t>ニューステージ 地学図表（浜島書店）</t>
  </si>
  <si>
    <t>Modern Global Seismology（Thorne Lay &amp;Terry C. Wallace、Elsevier）</t>
  </si>
  <si>
    <t>地震の物理 (金森博雄、岩波書店)</t>
  </si>
  <si>
    <t>火山現象のモデリング（小屋口剛博、東京大学出版会）</t>
  </si>
  <si>
    <t>物質循環科学III</t>
  </si>
  <si>
    <t>中島　和夫(NAKASHIMA Kazuo)</t>
  </si>
  <si>
    <t>日本地質学会監修｢地学は何ができるか｣（愛智出版）</t>
  </si>
  <si>
    <t>飯山敏道著｢地球鉱物資源入門｣（東京大学出版会）</t>
  </si>
  <si>
    <t>鹿園直建著｢地球システム科学入門｣（東京大学出版会）</t>
  </si>
  <si>
    <t>自然災害科学</t>
  </si>
  <si>
    <t>織原義明 (ORIHARA Yoshiaki)
　　　　　渡邊平太郎 (WATANABE Heitaro)</t>
  </si>
  <si>
    <t>平成２７年度熊本県地域防災計画（地震・津波災害対策編）</t>
  </si>
  <si>
    <t>地球環境文献講読I</t>
  </si>
  <si>
    <t>地球環境学科全教員</t>
  </si>
  <si>
    <t>日向茂男「発表する技術」ごま書房</t>
  </si>
  <si>
    <t>諏訪邦夫「発表の技法」講談社ブルーバックス</t>
  </si>
  <si>
    <t>末武国弘「科学論文をどう書くか」講談社ブルーバックス</t>
  </si>
  <si>
    <t>藤沢晃治「「分かりやすい表現」の技術」講談社ブルーバックス</t>
  </si>
  <si>
    <t>地球環境文献講読II</t>
  </si>
  <si>
    <t>小坂貴志「理系のための英語文献の探し方・読み方」講談社ブルーバックス</t>
  </si>
  <si>
    <t>野外演習III</t>
  </si>
  <si>
    <t>天野一男・秋山雅彦「フィールドジオロジー入門」日本地質学会，共立出版, 2004</t>
  </si>
  <si>
    <t>天野一男・狩野謙一「構造地質学」日本地質学会，共立出版, 2009</t>
  </si>
  <si>
    <t>地球環境特殊講義II</t>
  </si>
  <si>
    <t>藤原　治（FUJIWARA Osamu）</t>
  </si>
  <si>
    <t>「津波堆積物の科学」藤原　治　著，東京大学出版会</t>
  </si>
  <si>
    <t>「トコトンやさしい地質の本」藤原　治・斎藤　眞　編著，日刊工業新聞社（2018/2/16発売予定）</t>
  </si>
  <si>
    <t>地球環境特殊講義VII</t>
  </si>
  <si>
    <t>村尾　智(MURAO Satoshi)</t>
  </si>
  <si>
    <t>サリーム・アリ著　（村尾　智訳）　鉱物の人類史　青土社　(￥2600+税）</t>
  </si>
  <si>
    <t>地球環境特殊講義VIII</t>
  </si>
  <si>
    <t>折橋裕二（ORIHASHI Yuji）</t>
  </si>
  <si>
    <t>「Zircon」　J. M. Hanchar and P. W. O. Hoskin, 2003, Reviews in Mineralogy &amp; Geochemistry, Vol. 53, 500 p</t>
  </si>
  <si>
    <t>「Zircon - Tiny but Timely」　S. L. Harley and N. M. Kelly, 2007, Elements, Vol. 3, 13-79</t>
  </si>
  <si>
    <t>「The Evolving Continents」　B. F. Windley, 2010, Wiley，414 p</t>
  </si>
  <si>
    <t>卒業研究（発表・論文）</t>
  </si>
  <si>
    <t>原田憲一「地学卒業論文の手引き第６版」</t>
  </si>
  <si>
    <t>末広国弘「科学論文をどう書くか」講談社ブルーバックス</t>
  </si>
  <si>
    <t>酒井聡樹「これから論文を書く若者のために」共立出版</t>
  </si>
  <si>
    <t>課題研究I</t>
  </si>
  <si>
    <t>課題研究II</t>
  </si>
  <si>
    <t>データ構造とアルゴリズム</t>
  </si>
  <si>
    <t>藤原暁宏 著「情報工学レクチャーシリーズ アルゴリズムとデータ構造」森北出版</t>
  </si>
  <si>
    <t>湯田幸八，伊原充博 著「アルゴリズムとデータ構造」コロナ社</t>
  </si>
  <si>
    <t>情報数学A</t>
  </si>
  <si>
    <t>佐久間　雅(SAKUMA Tadashi)</t>
  </si>
  <si>
    <t>松原・大島・藤田 他著「IT Text 離散数学」オーム社</t>
  </si>
  <si>
    <t>榎本彦衛 著 「情報数学入門」新曜社</t>
  </si>
  <si>
    <t>斎藤伸自・西関隆夫・千葉則茂 著 「離散数学」朝倉書店</t>
  </si>
  <si>
    <t>田中尚夫 著 「計算論理入門」裳華房</t>
  </si>
  <si>
    <t>情報数学B</t>
  </si>
  <si>
    <t>富安　亮子(TOMIYASU Ryoko)</t>
  </si>
  <si>
    <t>これなら分かる応用数学教室--最小二乗法からウェーブレットまで　金谷健一 著 （共立出版）</t>
  </si>
  <si>
    <t>計算科学A</t>
  </si>
  <si>
    <t>野々山　信二(NONOYAMA Shinji)</t>
  </si>
  <si>
    <t>The UNIX Super Text（技術評論社）</t>
  </si>
  <si>
    <t>教育課程編成論</t>
  </si>
  <si>
    <t>野口　徹(NOGUCHI Toru)</t>
  </si>
  <si>
    <t>文部科学省 中学校学習指導要領 2017年</t>
  </si>
  <si>
    <t>文部科学省 高等学校学習指導要領 2018年</t>
  </si>
  <si>
    <t>文部科学省 中学校学習指導要領総則解説 2018年</t>
  </si>
  <si>
    <t>数学科教育法A</t>
  </si>
  <si>
    <t>冨士　直志(FUJI Naoshi)</t>
  </si>
  <si>
    <t>高等学校学習指導要領「数学編」(文部科学省)</t>
  </si>
  <si>
    <t>高等学校学習指導要領解説「総則編」(文部科学省)</t>
  </si>
  <si>
    <t>数学科教育法B</t>
  </si>
  <si>
    <t>中学校学習指導要領解説「数学編」(文部科学省)</t>
  </si>
  <si>
    <t>中学校学習指導要領解説「総則編」(文部科学省)</t>
  </si>
  <si>
    <t>中学校学習指導要領解説「道徳」(文部科学省)</t>
  </si>
  <si>
    <t>理科教育法B</t>
  </si>
  <si>
    <t>玉橋　博幸(TMAHASHI Hiroyuki)</t>
  </si>
  <si>
    <t>文部科学省「中学校理科学習指導要領」</t>
  </si>
  <si>
    <t>理科の教材分析A</t>
  </si>
  <si>
    <t>深瀬　薫(FUKASE Kaoru)</t>
  </si>
  <si>
    <t>中学校学習指導要領解説（理科編）</t>
  </si>
  <si>
    <t>理科の教材分析B</t>
  </si>
  <si>
    <t>本木　康夫(MOTOKI Yasuo)</t>
  </si>
  <si>
    <t>小学校学習指導要領解説 理科編</t>
  </si>
  <si>
    <t>中学校学習指導要領解説 理科編</t>
  </si>
  <si>
    <t>道徳教育実践指導論</t>
  </si>
  <si>
    <t>吉田誠・木原一彰『道徳科 初めての授業づくり』大学教育出版、2018年</t>
  </si>
  <si>
    <t>『中学校学習指導要領解説―特別の教科道徳編―』</t>
  </si>
  <si>
    <t>特別活動論</t>
  </si>
  <si>
    <t>文部科学省 中学校学習指導要領解説 特別活動編 2018年</t>
  </si>
  <si>
    <t>文部科学省 高等学校学習指導要領 特別活動編 2018年</t>
  </si>
  <si>
    <t>教職実践演習（中学校・高等学校）（理科）</t>
  </si>
  <si>
    <t>寒河江　茂(SAGAE Shigeru)</t>
  </si>
  <si>
    <t>中学校・高等学校学習指導要領（文部科学省）</t>
  </si>
  <si>
    <t>学習指導要領解説(総則編、理科編、特別活動編)（文部科学省）</t>
  </si>
  <si>
    <t>教育小六法</t>
  </si>
  <si>
    <t>※各列にフィルタ機能が付いています。表示したいものを絞り込むことができます。</t>
    <rPh sb="1" eb="2">
      <t>カク</t>
    </rPh>
    <rPh sb="2" eb="3">
      <t>レツ</t>
    </rPh>
    <rPh sb="8" eb="10">
      <t>キノウ</t>
    </rPh>
    <rPh sb="11" eb="12">
      <t>ツ</t>
    </rPh>
    <rPh sb="18" eb="20">
      <t>ヒョウジ</t>
    </rPh>
    <rPh sb="26" eb="27">
      <t>シボ</t>
    </rPh>
    <rPh sb="28" eb="29">
      <t>コ</t>
    </rPh>
    <phoneticPr fontId="3"/>
  </si>
  <si>
    <r>
      <rPr>
        <sz val="10"/>
        <color indexed="30"/>
        <rFont val="ＭＳ Ｐゴシック"/>
        <family val="3"/>
        <charset val="128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  <charset val="128"/>
      </rPr>
      <t>を押すと検索窓が出ます。授業名や先生の名前などで検索ができます。</t>
    </r>
    <rPh sb="8" eb="9">
      <t>オ</t>
    </rPh>
    <rPh sb="11" eb="13">
      <t>ケンサク</t>
    </rPh>
    <rPh sb="13" eb="14">
      <t>マド</t>
    </rPh>
    <rPh sb="15" eb="16">
      <t>デ</t>
    </rPh>
    <rPh sb="19" eb="21">
      <t>ジュギョウ</t>
    </rPh>
    <rPh sb="21" eb="22">
      <t>メイ</t>
    </rPh>
    <rPh sb="23" eb="25">
      <t>センセイ</t>
    </rPh>
    <rPh sb="26" eb="28">
      <t>ナマエ</t>
    </rPh>
    <rPh sb="31" eb="33">
      <t>ケンサク</t>
    </rPh>
    <phoneticPr fontId="3"/>
  </si>
  <si>
    <t>書誌事項</t>
  </si>
  <si>
    <t>所蔵</t>
    <rPh sb="0" eb="2">
      <t>ショゾウ</t>
    </rPh>
    <phoneticPr fontId="3"/>
  </si>
  <si>
    <t>WEB公開</t>
    <rPh sb="3" eb="5">
      <t>コウカイ</t>
    </rPh>
    <phoneticPr fontId="3"/>
  </si>
  <si>
    <t>LIMEBIB</t>
    <phoneticPr fontId="3"/>
  </si>
  <si>
    <t>所蔵館番号</t>
    <rPh sb="0" eb="2">
      <t>ショゾウ</t>
    </rPh>
    <rPh sb="2" eb="3">
      <t>カン</t>
    </rPh>
    <rPh sb="3" eb="5">
      <t>バンゴウ</t>
    </rPh>
    <phoneticPr fontId="3"/>
  </si>
  <si>
    <t/>
  </si>
  <si>
    <t>http://klibs1.kj.yamagata-u.ac.jp/mylimedio/search/search.do?target=local&amp;lang=ja&amp;keyword=%e5%b2%a9%e7%9f%b3%e5%ad%a6%e3%80%80%e5%85%b1%e7%ab%8b</t>
  </si>
  <si>
    <t>http://www.mext.go.jp/component/a_menu/education/micro_detail/__icsFiles/afieldfile/2011/01/05/1234912_001.pdf</t>
  </si>
  <si>
    <t>http://www.mext.go.jp/component/a_menu/education/micro_detail/__icsFiles/afieldfile/2010/12/28/1282000_01.pdf</t>
  </si>
  <si>
    <t>http://www.mext.go.jp/component/a_menu/education/micro_detail/__icsFiles/afieldfile/2012/06/06/1282000_5.pdf</t>
  </si>
  <si>
    <t>http://www.mext.go.jp/component/a_menu/education/micro_detail/__icsFiles/afieldfile/2011/01/05/1234912_012.pdf</t>
  </si>
  <si>
    <t>http://www.mext.go.jp/component/a_menu/education/micro_detail/__icsFiles/afieldfile/2011/01/05/1234912_006.pdf</t>
  </si>
  <si>
    <t>http://www.mext.go.jp/component/a_menu/education/micro_detail/__icsFiles/afieldfile/2010/12/28/1231931_05.pdf</t>
  </si>
  <si>
    <t>http://www.mext.go.jp/component/a_menu/education/micro_detail/__icsFiles/afieldfile/2011/01/05/1234912_014.pdf</t>
  </si>
  <si>
    <t>http://www.mext.go.jp/component/a_menu/education/micro_detail/__icsFiles/afieldfile/2010/01/29/1282000_20.pdf</t>
  </si>
  <si>
    <t>http://www.mext.go.jp/a_menu/shotou/new-cs/youryou/1356249.htm</t>
  </si>
  <si>
    <t>5,8</t>
  </si>
  <si>
    <t>開講学年</t>
  </si>
  <si>
    <t>開講学期</t>
  </si>
  <si>
    <t>2年</t>
  </si>
  <si>
    <t>前期</t>
  </si>
  <si>
    <t>2年, 3年, 4年</t>
  </si>
  <si>
    <t>2年,3年,4年</t>
  </si>
  <si>
    <t>3年,4年</t>
  </si>
  <si>
    <t>通年</t>
  </si>
  <si>
    <t>後期</t>
  </si>
  <si>
    <t>平成28年度以前入学の3年，4年</t>
  </si>
  <si>
    <t>4年</t>
  </si>
  <si>
    <t>3年</t>
  </si>
  <si>
    <t>2年（平成28年度以前入学者）</t>
  </si>
  <si>
    <t>http://www.mext.go.jp/a_menu/shotou/new-cs/1387014.htm</t>
  </si>
  <si>
    <t>http://www.mext.go.jp/a_menu/shotou/new-cs/youryou/chukaisetsu/</t>
  </si>
  <si>
    <t>http://www.mext.go.jp/a_menu/shotou/new-cs/youryou/1282000.htm</t>
  </si>
  <si>
    <t>http://cyber.pref.kumamoto.jp/bousai/content/upload/p6_2_1102地域防災計画（地震災害・津波対策編）.pdf</t>
  </si>
  <si>
    <t>http://www.mext.go.jp/component/a_menu/education/detail/__icsFiles/afieldfile/2018/03/19/1304156_02_2_1.pdf</t>
  </si>
  <si>
    <t>https://www.jstage.jst.go.jp/article/jcrsj/53/3/53_3_193/_pdf</t>
  </si>
  <si>
    <t>https://www.jstage.jst.go.jp/article/bjscc/52/0/52_0_17/_pdf/-char/ja</t>
  </si>
  <si>
    <t>http://www.mext.go.jp/a_menu/shotou/new-cs/youryou/kou/kou.pdf</t>
  </si>
  <si>
    <t>http://www.mext.go.jp/component/a_menu/education/micro_detail/__icsFiles/afieldfile/2016/01/08/1356257_5.pdf</t>
  </si>
  <si>
    <t>OPAC</t>
    <phoneticPr fontId="1"/>
  </si>
  <si>
    <t>http://www.mext.go.jp/component/a_menu/education/micro_detail/__icsFiles/afieldfile/2018/05/07/1387018_5_1.pdf</t>
  </si>
  <si>
    <t>http://www.mext.go.jp/component/a_menu/education/micro_detail/__icsFiles/afieldfile/2010/01/29/1282000_18.pdf</t>
  </si>
  <si>
    <t>http://www.mext.go.jp/a_menu/shotou/new-cs/youryou/__icsFiles/afieldfile/2015/03/26/1356251_1.pdf</t>
  </si>
  <si>
    <t>周藤・小山内「解析岩石学」共立出版</t>
    <phoneticPr fontId="1"/>
  </si>
  <si>
    <t>堀「楽しい鉱物学」草想社</t>
    <phoneticPr fontId="1"/>
  </si>
  <si>
    <t>周藤・小山内著「岩石学概論 上」共立出版，2002年</t>
    <phoneticPr fontId="1"/>
  </si>
  <si>
    <t>周藤・小山内著「岩石学概論 下」共立出版，2002年</t>
    <phoneticPr fontId="1"/>
  </si>
  <si>
    <t>全国地震動予測地図（2006年版）</t>
    <phoneticPr fontId="1"/>
  </si>
  <si>
    <t>全国地震動予測地図（2017年版）</t>
    <phoneticPr fontId="1"/>
  </si>
  <si>
    <t>https://www.jishin.go.jp/evaluation/seismic_hazard_map/shm_report/shm_report_2017/
2006：https://www.jishin.go.jp/evaluation/seismic_hazard_map/shm_report/shm_report_2006/</t>
    <phoneticPr fontId="1"/>
  </si>
  <si>
    <t>○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</si>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</sst>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70C0"/>
      <name val="Arial"/>
      <family val="2"/>
    </font>
    <font>
      <sz val="10"/>
      <color indexed="30"/>
      <name val="ＭＳ Ｐゴシック"/>
      <family val="3"/>
      <charset val="128"/>
    </font>
    <font>
      <sz val="10"/>
      <color indexed="30"/>
      <name val="Arial"/>
      <family val="2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ill="1" applyBorder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0" fontId="0" fillId="3" borderId="0" xfId="0" applyFill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0" fillId="0" borderId="0" xfId="0" applyAlignment="1">
      <alignment vertical="center" wrapText="1"/>
    </xf>
    <xf numFmtId="0" fontId="9" fillId="0" borderId="0" xfId="1">
      <alignment vertical="center"/>
    </xf>
    <xf numFmtId="0" fontId="9" fillId="0" borderId="0" xfId="1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393"/>
  <sheetViews>
    <sheetView tabSelected="1" workbookViewId="0">
      <selection activeCell="E6" sqref="E6"/>
    </sheetView>
  </sheetViews>
  <sheetFormatPr defaultRowHeight="13.5" x14ac:dyDescent="0.15"/>
  <cols>
    <col min="2" max="2" width="7.125" bestFit="1" customWidth="1"/>
    <col min="3" max="3" width="21.625" style="14" customWidth="1"/>
    <col min="4" max="4" width="18" style="14" customWidth="1"/>
    <col min="5" max="5" width="13.5" style="14" customWidth="1"/>
    <col min="6" max="6" width="9" style="14"/>
    <col min="7" max="7" width="46.375" style="14" customWidth="1"/>
    <col min="9" max="11" width="0" hidden="1" customWidth="1"/>
  </cols>
  <sheetData>
    <row r="1" spans="1:18" s="4" customFormat="1" x14ac:dyDescent="0.15">
      <c r="C1" s="5"/>
      <c r="D1" s="5"/>
      <c r="E1" s="5"/>
      <c r="F1" s="5"/>
      <c r="G1" s="5"/>
      <c r="I1" s="5"/>
    </row>
    <row r="2" spans="1:18" s="4" customFormat="1" x14ac:dyDescent="0.15">
      <c r="C2" s="5"/>
      <c r="D2" s="6" t="s">
        <v>599</v>
      </c>
      <c r="E2" s="18"/>
      <c r="F2" s="18"/>
      <c r="G2" s="5"/>
      <c r="I2" s="5"/>
    </row>
    <row r="3" spans="1:18" s="4" customFormat="1" ht="15" x14ac:dyDescent="0.2">
      <c r="C3" s="5"/>
      <c r="D3" s="7" t="s">
        <v>600</v>
      </c>
      <c r="E3" s="19"/>
      <c r="F3" s="19"/>
      <c r="G3" s="5"/>
      <c r="I3" s="5"/>
      <c r="L3" s="8"/>
      <c r="M3" s="8"/>
    </row>
    <row r="4" spans="1:18" s="4" customFormat="1" ht="14.25" x14ac:dyDescent="0.15">
      <c r="C4" s="5"/>
      <c r="D4" s="5"/>
      <c r="E4" s="5"/>
      <c r="F4" s="5"/>
      <c r="G4" s="5"/>
      <c r="I4" s="5"/>
      <c r="L4" s="8"/>
      <c r="M4" s="8"/>
      <c r="N4" s="8"/>
    </row>
    <row r="5" spans="1:18" s="13" customFormat="1" x14ac:dyDescent="0.15">
      <c r="A5" s="4"/>
      <c r="B5" s="9" t="s">
        <v>0</v>
      </c>
      <c r="C5" s="10" t="s">
        <v>1</v>
      </c>
      <c r="D5" s="20" t="s">
        <v>2</v>
      </c>
      <c r="E5" s="20" t="s">
        <v>618</v>
      </c>
      <c r="F5" s="20" t="s">
        <v>619</v>
      </c>
      <c r="G5" s="10" t="s">
        <v>601</v>
      </c>
      <c r="H5" s="11" t="s">
        <v>602</v>
      </c>
      <c r="I5" s="11" t="s">
        <v>603</v>
      </c>
      <c r="J5" s="11" t="s">
        <v>604</v>
      </c>
      <c r="K5" s="11" t="s">
        <v>605</v>
      </c>
      <c r="L5" s="11" t="s">
        <v>640</v>
      </c>
      <c r="M5" s="12"/>
      <c r="N5" s="12"/>
      <c r="O5" s="12"/>
      <c r="P5" s="12"/>
      <c r="Q5" s="12"/>
      <c r="R5" s="12"/>
    </row>
    <row r="6" spans="1:18" ht="27" x14ac:dyDescent="0.15">
      <c r="A6" s="1"/>
      <c r="B6" s="1" t="s">
        <v>3</v>
      </c>
      <c r="C6" s="21" t="s">
        <v>4</v>
      </c>
      <c r="D6" s="21" t="s">
        <v>5</v>
      </c>
      <c r="E6" s="21" t="s">
        <v>620</v>
      </c>
      <c r="F6" s="21" t="s">
        <v>621</v>
      </c>
      <c r="G6" s="22" t="s">
        <v>6</v>
      </c>
      <c r="H6" s="2" t="s">
        <v>651</v>
      </c>
      <c r="J6">
        <v>845251</v>
      </c>
      <c r="L6" s="15" t="str">
        <f>HYPERLINK("http://klibs1.kj.yamagata-u.ac.jp/mylimedio/search/search.do?keyword=%23ID%3D"&amp;J6,"OPAC")</f>
        <v>OPAC</v>
      </c>
    </row>
    <row r="7" spans="1:18" ht="27" x14ac:dyDescent="0.15">
      <c r="A7" s="1"/>
      <c r="B7" s="1" t="s">
        <v>3</v>
      </c>
      <c r="C7" s="21" t="s">
        <v>7</v>
      </c>
      <c r="D7" s="21" t="s">
        <v>8</v>
      </c>
      <c r="E7" s="21" t="s">
        <v>620</v>
      </c>
      <c r="F7" s="21" t="s">
        <v>621</v>
      </c>
      <c r="G7" s="22" t="s">
        <v>9</v>
      </c>
      <c r="H7" s="2" t="s">
        <v>651</v>
      </c>
      <c r="I7" t="s">
        <v>606</v>
      </c>
      <c r="J7">
        <v>198082</v>
      </c>
      <c r="K7" t="s">
        <v>606</v>
      </c>
      <c r="L7" s="15" t="str">
        <f>HYPERLINK("http://klibs1.kj.yamagata-u.ac.jp/mylimedio/search/search.do?keyword=%23ID%3D"&amp;J7,"OPAC")</f>
        <v>OPAC</v>
      </c>
    </row>
    <row r="8" spans="1:18" ht="27" x14ac:dyDescent="0.15">
      <c r="A8" s="1"/>
      <c r="B8" s="1" t="s">
        <v>3</v>
      </c>
      <c r="C8" s="21" t="s">
        <v>10</v>
      </c>
      <c r="D8" s="21" t="s">
        <v>11</v>
      </c>
      <c r="E8" s="21" t="s">
        <v>620</v>
      </c>
      <c r="F8" s="21" t="s">
        <v>621</v>
      </c>
      <c r="G8" s="22" t="s">
        <v>12</v>
      </c>
      <c r="H8" s="2" t="s">
        <v>651</v>
      </c>
      <c r="J8">
        <v>142117</v>
      </c>
      <c r="L8" s="15" t="str">
        <f t="shared" ref="L8:L10" si="0">HYPERLINK("http://klibs1.kj.yamagata-u.ac.jp/mylimedio/search/search.do?keyword=%23ID%3D"&amp;J8,"OPAC")</f>
        <v>OPAC</v>
      </c>
    </row>
    <row r="9" spans="1:18" ht="27" x14ac:dyDescent="0.15">
      <c r="A9" s="1"/>
      <c r="B9" s="1" t="s">
        <v>3</v>
      </c>
      <c r="C9" s="21" t="s">
        <v>10</v>
      </c>
      <c r="D9" s="21" t="s">
        <v>11</v>
      </c>
      <c r="E9" s="21" t="s">
        <v>620</v>
      </c>
      <c r="F9" s="21" t="s">
        <v>621</v>
      </c>
      <c r="G9" s="22" t="s">
        <v>13</v>
      </c>
      <c r="H9" s="2" t="s">
        <v>651</v>
      </c>
      <c r="J9">
        <v>124598</v>
      </c>
      <c r="L9" s="15" t="str">
        <f t="shared" si="0"/>
        <v>OPAC</v>
      </c>
    </row>
    <row r="10" spans="1:18" ht="27" x14ac:dyDescent="0.15">
      <c r="A10" s="1"/>
      <c r="B10" s="1" t="s">
        <v>3</v>
      </c>
      <c r="C10" s="21" t="s">
        <v>10</v>
      </c>
      <c r="D10" s="21" t="s">
        <v>11</v>
      </c>
      <c r="E10" s="21" t="s">
        <v>620</v>
      </c>
      <c r="F10" s="21" t="s">
        <v>621</v>
      </c>
      <c r="G10" s="22" t="s">
        <v>14</v>
      </c>
      <c r="H10" s="2" t="s">
        <v>651</v>
      </c>
      <c r="J10">
        <v>156843</v>
      </c>
      <c r="L10" s="15" t="str">
        <f t="shared" si="0"/>
        <v>OPAC</v>
      </c>
    </row>
    <row r="11" spans="1:18" ht="40.5" x14ac:dyDescent="0.15">
      <c r="A11" s="1"/>
      <c r="B11" s="1" t="s">
        <v>3</v>
      </c>
      <c r="C11" s="21" t="s">
        <v>15</v>
      </c>
      <c r="D11" s="21" t="s">
        <v>16</v>
      </c>
      <c r="E11" s="21" t="s">
        <v>622</v>
      </c>
      <c r="F11" s="21" t="s">
        <v>621</v>
      </c>
      <c r="G11" s="22" t="s">
        <v>17</v>
      </c>
      <c r="H11" s="2" t="s">
        <v>651</v>
      </c>
      <c r="J11">
        <v>861517</v>
      </c>
      <c r="K11">
        <v>7</v>
      </c>
      <c r="L11" s="15" t="str">
        <f>HYPERLINK("http://klibs1.kj.yamagata-u.ac.jp/mylimedio/search/search.do?keyword=%23ID%3D"&amp;J11,"工学部図書館に所蔵あり")</f>
        <v>工学部図書館に所蔵あり</v>
      </c>
    </row>
    <row r="12" spans="1:18" ht="40.5" x14ac:dyDescent="0.15">
      <c r="A12" s="1"/>
      <c r="B12" s="1" t="s">
        <v>3</v>
      </c>
      <c r="C12" s="21" t="s">
        <v>15</v>
      </c>
      <c r="D12" s="21" t="s">
        <v>16</v>
      </c>
      <c r="E12" s="21" t="s">
        <v>622</v>
      </c>
      <c r="F12" s="21" t="s">
        <v>621</v>
      </c>
      <c r="G12" s="22" t="s">
        <v>18</v>
      </c>
      <c r="H12" s="2" t="s">
        <v>651</v>
      </c>
      <c r="I12" t="s">
        <v>606</v>
      </c>
      <c r="J12">
        <v>750655</v>
      </c>
      <c r="K12" t="s">
        <v>606</v>
      </c>
      <c r="L12" s="15" t="str">
        <f t="shared" ref="L12:L15" si="1">HYPERLINK("http://klibs1.kj.yamagata-u.ac.jp/mylimedio/search/search.do?keyword=%23ID%3D"&amp;J12,"OPAC")</f>
        <v>OPAC</v>
      </c>
    </row>
    <row r="13" spans="1:18" ht="40.5" x14ac:dyDescent="0.15">
      <c r="A13" s="1"/>
      <c r="B13" s="1" t="s">
        <v>3</v>
      </c>
      <c r="C13" s="21" t="s">
        <v>15</v>
      </c>
      <c r="D13" s="21" t="s">
        <v>16</v>
      </c>
      <c r="E13" s="21" t="s">
        <v>622</v>
      </c>
      <c r="F13" s="21" t="s">
        <v>621</v>
      </c>
      <c r="G13" s="22" t="s">
        <v>19</v>
      </c>
      <c r="H13" s="2" t="s">
        <v>651</v>
      </c>
      <c r="J13">
        <v>868954</v>
      </c>
      <c r="L13" s="15" t="str">
        <f t="shared" si="1"/>
        <v>OPAC</v>
      </c>
    </row>
    <row r="14" spans="1:18" ht="27" x14ac:dyDescent="0.15">
      <c r="A14" s="1"/>
      <c r="B14" s="1" t="s">
        <v>3</v>
      </c>
      <c r="C14" s="21" t="s">
        <v>20</v>
      </c>
      <c r="D14" s="21" t="s">
        <v>21</v>
      </c>
      <c r="E14" s="21" t="s">
        <v>620</v>
      </c>
      <c r="F14" s="21" t="s">
        <v>621</v>
      </c>
      <c r="G14" s="22" t="s">
        <v>22</v>
      </c>
      <c r="H14" s="2" t="s">
        <v>651</v>
      </c>
      <c r="J14">
        <v>203370</v>
      </c>
      <c r="L14" s="15" t="str">
        <f t="shared" si="1"/>
        <v>OPAC</v>
      </c>
    </row>
    <row r="15" spans="1:18" ht="27" x14ac:dyDescent="0.15">
      <c r="A15" s="1"/>
      <c r="B15" s="1" t="s">
        <v>3</v>
      </c>
      <c r="C15" s="21" t="s">
        <v>23</v>
      </c>
      <c r="D15" s="21" t="s">
        <v>24</v>
      </c>
      <c r="E15" s="21" t="s">
        <v>623</v>
      </c>
      <c r="F15" s="21" t="s">
        <v>621</v>
      </c>
      <c r="G15" s="22" t="s">
        <v>25</v>
      </c>
      <c r="H15" s="2" t="s">
        <v>651</v>
      </c>
      <c r="I15" t="s">
        <v>606</v>
      </c>
      <c r="J15">
        <v>141270</v>
      </c>
      <c r="K15" t="s">
        <v>606</v>
      </c>
      <c r="L15" s="15" t="str">
        <f t="shared" si="1"/>
        <v>OPAC</v>
      </c>
    </row>
    <row r="16" spans="1:18" ht="27" x14ac:dyDescent="0.15">
      <c r="A16" s="1"/>
      <c r="B16" s="1" t="s">
        <v>3</v>
      </c>
      <c r="C16" s="21" t="s">
        <v>23</v>
      </c>
      <c r="D16" s="21" t="s">
        <v>24</v>
      </c>
      <c r="E16" s="21" t="s">
        <v>623</v>
      </c>
      <c r="F16" s="21" t="s">
        <v>621</v>
      </c>
      <c r="G16" s="22" t="s">
        <v>26</v>
      </c>
      <c r="H16" s="2" t="s">
        <v>651</v>
      </c>
      <c r="I16" t="s">
        <v>606</v>
      </c>
      <c r="J16">
        <v>768161</v>
      </c>
      <c r="K16">
        <v>7</v>
      </c>
      <c r="L16" s="15" t="str">
        <f>HYPERLINK("http://klibs1.kj.yamagata-u.ac.jp/mylimedio/search/search.do?keyword=%23ID%3D"&amp;J16,"工学部図書館に所蔵あり")</f>
        <v>工学部図書館に所蔵あり</v>
      </c>
    </row>
    <row r="17" spans="1:12" ht="40.5" x14ac:dyDescent="0.15">
      <c r="A17" s="1"/>
      <c r="B17" s="1" t="s">
        <v>3</v>
      </c>
      <c r="C17" s="21" t="s">
        <v>27</v>
      </c>
      <c r="D17" s="21" t="s">
        <v>28</v>
      </c>
      <c r="E17" s="21" t="s">
        <v>620</v>
      </c>
      <c r="F17" s="21" t="s">
        <v>621</v>
      </c>
      <c r="G17" s="22" t="s">
        <v>29</v>
      </c>
      <c r="H17" s="2" t="s">
        <v>651</v>
      </c>
      <c r="I17" t="s">
        <v>606</v>
      </c>
      <c r="J17">
        <v>482537</v>
      </c>
      <c r="K17" t="s">
        <v>606</v>
      </c>
      <c r="L17" s="15" t="str">
        <f t="shared" ref="L17:L25" si="2">HYPERLINK("http://klibs1.kj.yamagata-u.ac.jp/mylimedio/search/search.do?keyword=%23ID%3D"&amp;J17,"OPAC")</f>
        <v>OPAC</v>
      </c>
    </row>
    <row r="18" spans="1:12" ht="40.5" x14ac:dyDescent="0.15">
      <c r="A18" s="1"/>
      <c r="B18" s="1" t="s">
        <v>3</v>
      </c>
      <c r="C18" s="21" t="s">
        <v>27</v>
      </c>
      <c r="D18" s="21" t="s">
        <v>28</v>
      </c>
      <c r="E18" s="21" t="s">
        <v>620</v>
      </c>
      <c r="F18" s="21" t="s">
        <v>621</v>
      </c>
      <c r="G18" s="22" t="s">
        <v>30</v>
      </c>
      <c r="H18" s="2" t="s">
        <v>651</v>
      </c>
      <c r="I18" t="s">
        <v>606</v>
      </c>
      <c r="J18">
        <v>121950</v>
      </c>
      <c r="K18" t="s">
        <v>606</v>
      </c>
      <c r="L18" s="15" t="str">
        <f t="shared" si="2"/>
        <v>OPAC</v>
      </c>
    </row>
    <row r="19" spans="1:12" ht="40.5" x14ac:dyDescent="0.15">
      <c r="A19" s="1"/>
      <c r="B19" s="1" t="s">
        <v>3</v>
      </c>
      <c r="C19" s="21" t="s">
        <v>27</v>
      </c>
      <c r="D19" s="21" t="s">
        <v>28</v>
      </c>
      <c r="E19" s="21" t="s">
        <v>620</v>
      </c>
      <c r="F19" s="21" t="s">
        <v>621</v>
      </c>
      <c r="G19" s="22" t="s">
        <v>31</v>
      </c>
      <c r="H19" s="2" t="s">
        <v>651</v>
      </c>
      <c r="I19" t="s">
        <v>606</v>
      </c>
      <c r="J19">
        <v>141465</v>
      </c>
      <c r="K19" t="s">
        <v>606</v>
      </c>
      <c r="L19" s="15" t="str">
        <f t="shared" si="2"/>
        <v>OPAC</v>
      </c>
    </row>
    <row r="20" spans="1:12" ht="40.5" x14ac:dyDescent="0.15">
      <c r="A20" s="1"/>
      <c r="B20" s="1" t="s">
        <v>3</v>
      </c>
      <c r="C20" s="21" t="s">
        <v>27</v>
      </c>
      <c r="D20" s="21" t="s">
        <v>28</v>
      </c>
      <c r="E20" s="21" t="s">
        <v>620</v>
      </c>
      <c r="F20" s="21" t="s">
        <v>621</v>
      </c>
      <c r="G20" s="22" t="s">
        <v>32</v>
      </c>
      <c r="H20" s="2" t="s">
        <v>651</v>
      </c>
      <c r="I20" t="s">
        <v>606</v>
      </c>
      <c r="J20">
        <v>150948</v>
      </c>
      <c r="K20" t="s">
        <v>606</v>
      </c>
      <c r="L20" s="15" t="str">
        <f t="shared" si="2"/>
        <v>OPAC</v>
      </c>
    </row>
    <row r="21" spans="1:12" ht="40.5" x14ac:dyDescent="0.15">
      <c r="A21" s="1"/>
      <c r="B21" s="1" t="s">
        <v>3</v>
      </c>
      <c r="C21" s="21" t="s">
        <v>33</v>
      </c>
      <c r="D21" s="21" t="s">
        <v>34</v>
      </c>
      <c r="E21" s="21" t="s">
        <v>623</v>
      </c>
      <c r="F21" s="21" t="s">
        <v>621</v>
      </c>
      <c r="G21" s="22" t="s">
        <v>35</v>
      </c>
      <c r="H21" s="2" t="s">
        <v>651</v>
      </c>
      <c r="I21" t="s">
        <v>606</v>
      </c>
      <c r="J21">
        <v>122252</v>
      </c>
      <c r="K21" t="s">
        <v>606</v>
      </c>
      <c r="L21" s="15" t="str">
        <f t="shared" si="2"/>
        <v>OPAC</v>
      </c>
    </row>
    <row r="22" spans="1:12" ht="40.5" x14ac:dyDescent="0.15">
      <c r="A22" s="1"/>
      <c r="B22" s="1" t="s">
        <v>3</v>
      </c>
      <c r="C22" s="21" t="s">
        <v>33</v>
      </c>
      <c r="D22" s="21" t="s">
        <v>34</v>
      </c>
      <c r="E22" s="21" t="s">
        <v>623</v>
      </c>
      <c r="F22" s="21" t="s">
        <v>621</v>
      </c>
      <c r="G22" s="22" t="s">
        <v>36</v>
      </c>
      <c r="H22" s="2" t="s">
        <v>651</v>
      </c>
      <c r="I22" t="s">
        <v>606</v>
      </c>
      <c r="J22">
        <v>282773</v>
      </c>
      <c r="K22" t="s">
        <v>606</v>
      </c>
      <c r="L22" s="15" t="str">
        <f t="shared" si="2"/>
        <v>OPAC</v>
      </c>
    </row>
    <row r="23" spans="1:12" ht="40.5" x14ac:dyDescent="0.15">
      <c r="A23" s="1"/>
      <c r="B23" s="1" t="s">
        <v>3</v>
      </c>
      <c r="C23" s="21" t="s">
        <v>33</v>
      </c>
      <c r="D23" s="21" t="s">
        <v>34</v>
      </c>
      <c r="E23" s="21" t="s">
        <v>623</v>
      </c>
      <c r="F23" s="21" t="s">
        <v>621</v>
      </c>
      <c r="G23" s="22" t="s">
        <v>37</v>
      </c>
      <c r="H23" s="2" t="s">
        <v>651</v>
      </c>
      <c r="I23" t="s">
        <v>606</v>
      </c>
      <c r="J23">
        <v>842683</v>
      </c>
      <c r="K23" t="s">
        <v>606</v>
      </c>
      <c r="L23" s="15" t="str">
        <f t="shared" si="2"/>
        <v>OPAC</v>
      </c>
    </row>
    <row r="24" spans="1:12" ht="27" x14ac:dyDescent="0.15">
      <c r="A24" s="1"/>
      <c r="B24" s="1" t="s">
        <v>3</v>
      </c>
      <c r="C24" s="21" t="s">
        <v>38</v>
      </c>
      <c r="D24" s="21" t="s">
        <v>39</v>
      </c>
      <c r="E24" s="21" t="s">
        <v>620</v>
      </c>
      <c r="F24" s="21" t="s">
        <v>621</v>
      </c>
      <c r="G24" s="22" t="s">
        <v>40</v>
      </c>
      <c r="H24" s="2" t="s">
        <v>651</v>
      </c>
      <c r="I24" t="s">
        <v>606</v>
      </c>
      <c r="J24">
        <v>236270</v>
      </c>
      <c r="K24" t="s">
        <v>606</v>
      </c>
      <c r="L24" s="15" t="str">
        <f t="shared" si="2"/>
        <v>OPAC</v>
      </c>
    </row>
    <row r="25" spans="1:12" ht="27" x14ac:dyDescent="0.15">
      <c r="A25" s="1"/>
      <c r="B25" s="1" t="s">
        <v>3</v>
      </c>
      <c r="C25" s="21" t="s">
        <v>38</v>
      </c>
      <c r="D25" s="21" t="s">
        <v>39</v>
      </c>
      <c r="E25" s="21" t="s">
        <v>620</v>
      </c>
      <c r="F25" s="21" t="s">
        <v>621</v>
      </c>
      <c r="G25" s="22" t="s">
        <v>41</v>
      </c>
      <c r="H25" s="2" t="s">
        <v>651</v>
      </c>
      <c r="I25" t="s">
        <v>606</v>
      </c>
      <c r="J25">
        <v>196998</v>
      </c>
      <c r="K25" t="s">
        <v>606</v>
      </c>
      <c r="L25" s="15" t="str">
        <f t="shared" si="2"/>
        <v>OPAC</v>
      </c>
    </row>
    <row r="26" spans="1:12" hidden="1" x14ac:dyDescent="0.15">
      <c r="A26" s="1"/>
      <c r="B26" s="1" t="s">
        <v>3</v>
      </c>
      <c r="C26" s="1" t="s">
        <v>42</v>
      </c>
      <c r="D26" s="1" t="s">
        <v>43</v>
      </c>
      <c r="E26" s="1" t="s">
        <v>620</v>
      </c>
      <c r="F26" s="1" t="s">
        <v>621</v>
      </c>
      <c r="G26" s="3" t="s">
        <v>44</v>
      </c>
      <c r="H26" s="2" t="s">
        <v>652</v>
      </c>
    </row>
    <row r="27" spans="1:12" ht="54" x14ac:dyDescent="0.15">
      <c r="A27" s="1"/>
      <c r="B27" s="1" t="s">
        <v>3</v>
      </c>
      <c r="C27" s="21" t="s">
        <v>45</v>
      </c>
      <c r="D27" s="21" t="s">
        <v>46</v>
      </c>
      <c r="E27" s="21" t="s">
        <v>623</v>
      </c>
      <c r="F27" s="21" t="s">
        <v>621</v>
      </c>
      <c r="G27" s="22" t="s">
        <v>47</v>
      </c>
      <c r="H27" s="2" t="s">
        <v>651</v>
      </c>
      <c r="J27">
        <v>873968</v>
      </c>
      <c r="L27" s="15" t="str">
        <f t="shared" ref="L27:L32" si="3">HYPERLINK("http://klibs1.kj.yamagata-u.ac.jp/mylimedio/search/search.do?keyword=%23ID%3D"&amp;J27,"OPAC")</f>
        <v>OPAC</v>
      </c>
    </row>
    <row r="28" spans="1:12" ht="54" x14ac:dyDescent="0.15">
      <c r="A28" s="1"/>
      <c r="B28" s="1" t="s">
        <v>3</v>
      </c>
      <c r="C28" s="21" t="s">
        <v>45</v>
      </c>
      <c r="D28" s="21" t="s">
        <v>46</v>
      </c>
      <c r="E28" s="21" t="s">
        <v>623</v>
      </c>
      <c r="F28" s="21" t="s">
        <v>621</v>
      </c>
      <c r="G28" s="22" t="s">
        <v>48</v>
      </c>
      <c r="H28" s="2" t="s">
        <v>651</v>
      </c>
      <c r="J28">
        <v>868509</v>
      </c>
      <c r="L28" s="15" t="str">
        <f t="shared" si="3"/>
        <v>OPAC</v>
      </c>
    </row>
    <row r="29" spans="1:12" ht="54" x14ac:dyDescent="0.15">
      <c r="A29" s="1"/>
      <c r="B29" s="1" t="s">
        <v>3</v>
      </c>
      <c r="C29" s="21" t="s">
        <v>45</v>
      </c>
      <c r="D29" s="21" t="s">
        <v>46</v>
      </c>
      <c r="E29" s="21" t="s">
        <v>623</v>
      </c>
      <c r="F29" s="21" t="s">
        <v>621</v>
      </c>
      <c r="G29" s="22" t="s">
        <v>49</v>
      </c>
      <c r="H29" s="2" t="s">
        <v>651</v>
      </c>
      <c r="J29">
        <v>845337</v>
      </c>
      <c r="L29" s="15" t="str">
        <f t="shared" si="3"/>
        <v>OPAC</v>
      </c>
    </row>
    <row r="30" spans="1:12" ht="54" x14ac:dyDescent="0.15">
      <c r="A30" s="1"/>
      <c r="B30" s="1" t="s">
        <v>3</v>
      </c>
      <c r="C30" s="21" t="s">
        <v>45</v>
      </c>
      <c r="D30" s="21" t="s">
        <v>46</v>
      </c>
      <c r="E30" s="21" t="s">
        <v>623</v>
      </c>
      <c r="F30" s="21" t="s">
        <v>621</v>
      </c>
      <c r="G30" s="22" t="s">
        <v>50</v>
      </c>
      <c r="H30" s="2" t="s">
        <v>651</v>
      </c>
      <c r="I30" t="s">
        <v>606</v>
      </c>
      <c r="J30">
        <v>774711</v>
      </c>
      <c r="K30" t="s">
        <v>606</v>
      </c>
      <c r="L30" s="15" t="str">
        <f t="shared" si="3"/>
        <v>OPAC</v>
      </c>
    </row>
    <row r="31" spans="1:12" ht="54" x14ac:dyDescent="0.15">
      <c r="A31" s="1"/>
      <c r="B31" s="1" t="s">
        <v>3</v>
      </c>
      <c r="C31" s="21" t="s">
        <v>45</v>
      </c>
      <c r="D31" s="21" t="s">
        <v>46</v>
      </c>
      <c r="E31" s="21" t="s">
        <v>623</v>
      </c>
      <c r="F31" s="21" t="s">
        <v>621</v>
      </c>
      <c r="G31" s="22" t="s">
        <v>51</v>
      </c>
      <c r="H31" s="2" t="s">
        <v>651</v>
      </c>
      <c r="I31" t="s">
        <v>606</v>
      </c>
      <c r="J31">
        <v>126936</v>
      </c>
      <c r="K31" t="s">
        <v>606</v>
      </c>
      <c r="L31" s="15" t="str">
        <f t="shared" si="3"/>
        <v>OPAC</v>
      </c>
    </row>
    <row r="32" spans="1:12" ht="27" x14ac:dyDescent="0.15">
      <c r="A32" s="1"/>
      <c r="B32" s="1" t="s">
        <v>3</v>
      </c>
      <c r="C32" s="21" t="s">
        <v>52</v>
      </c>
      <c r="D32" s="21" t="s">
        <v>53</v>
      </c>
      <c r="E32" s="21" t="s">
        <v>623</v>
      </c>
      <c r="F32" s="21" t="s">
        <v>621</v>
      </c>
      <c r="G32" s="22" t="s">
        <v>54</v>
      </c>
      <c r="H32" s="2" t="s">
        <v>651</v>
      </c>
      <c r="I32" t="s">
        <v>606</v>
      </c>
      <c r="J32">
        <v>845040</v>
      </c>
      <c r="K32" t="s">
        <v>606</v>
      </c>
      <c r="L32" s="15" t="str">
        <f t="shared" si="3"/>
        <v>OPAC</v>
      </c>
    </row>
    <row r="33" spans="1:12" hidden="1" x14ac:dyDescent="0.15">
      <c r="A33" s="1"/>
      <c r="B33" s="1" t="s">
        <v>3</v>
      </c>
      <c r="C33" s="1" t="s">
        <v>52</v>
      </c>
      <c r="D33" s="1" t="s">
        <v>53</v>
      </c>
      <c r="E33" s="1" t="s">
        <v>623</v>
      </c>
      <c r="F33" s="1" t="s">
        <v>621</v>
      </c>
      <c r="G33" s="3" t="s">
        <v>55</v>
      </c>
      <c r="H33" s="2" t="s">
        <v>652</v>
      </c>
    </row>
    <row r="34" spans="1:12" ht="54" x14ac:dyDescent="0.15">
      <c r="A34" s="1"/>
      <c r="B34" s="1" t="s">
        <v>3</v>
      </c>
      <c r="C34" s="21" t="s">
        <v>56</v>
      </c>
      <c r="D34" s="21" t="s">
        <v>57</v>
      </c>
      <c r="E34" s="21" t="s">
        <v>623</v>
      </c>
      <c r="F34" s="21" t="s">
        <v>621</v>
      </c>
      <c r="G34" s="22" t="s">
        <v>58</v>
      </c>
      <c r="H34" s="2" t="s">
        <v>651</v>
      </c>
      <c r="J34">
        <v>869124</v>
      </c>
      <c r="K34" t="s">
        <v>617</v>
      </c>
      <c r="L34" s="15" t="str">
        <f>HYPERLINK("http://klibs1.kj.yamagata-u.ac.jp/mylimedio/search/search.do?keyword=%23ID%3D"&amp;J34,"医学部・農学部図書館に所蔵あり")</f>
        <v>医学部・農学部図書館に所蔵あり</v>
      </c>
    </row>
    <row r="35" spans="1:12" ht="54" x14ac:dyDescent="0.15">
      <c r="A35" s="1"/>
      <c r="B35" s="1" t="s">
        <v>3</v>
      </c>
      <c r="C35" s="21" t="s">
        <v>56</v>
      </c>
      <c r="D35" s="21" t="s">
        <v>57</v>
      </c>
      <c r="E35" s="21" t="s">
        <v>623</v>
      </c>
      <c r="F35" s="21" t="s">
        <v>621</v>
      </c>
      <c r="G35" s="22" t="s">
        <v>59</v>
      </c>
      <c r="H35" s="2" t="s">
        <v>651</v>
      </c>
      <c r="J35">
        <v>873965</v>
      </c>
      <c r="L35" s="15" t="str">
        <f>HYPERLINK("http://klibs1.kj.yamagata-u.ac.jp/mylimedio/search/search.do?keyword=%23ID%3D"&amp;J35,"OPAC")</f>
        <v>OPAC</v>
      </c>
    </row>
    <row r="36" spans="1:12" ht="54" x14ac:dyDescent="0.15">
      <c r="A36" s="1"/>
      <c r="B36" s="1" t="s">
        <v>3</v>
      </c>
      <c r="C36" s="21" t="s">
        <v>60</v>
      </c>
      <c r="D36" s="21" t="s">
        <v>61</v>
      </c>
      <c r="E36" s="21" t="s">
        <v>623</v>
      </c>
      <c r="F36" s="21" t="s">
        <v>621</v>
      </c>
      <c r="G36" s="22" t="s">
        <v>62</v>
      </c>
      <c r="H36" s="2" t="s">
        <v>651</v>
      </c>
      <c r="J36">
        <v>796769</v>
      </c>
      <c r="K36">
        <v>8</v>
      </c>
      <c r="L36" s="15" t="str">
        <f>HYPERLINK("http://klibs1.kj.yamagata-u.ac.jp/mylimedio/search/search.do?keyword=%23ID%3D"&amp;J36,"農学部図書館に所蔵あり")</f>
        <v>農学部図書館に所蔵あり</v>
      </c>
    </row>
    <row r="37" spans="1:12" ht="54" x14ac:dyDescent="0.15">
      <c r="A37" s="1"/>
      <c r="B37" s="1" t="s">
        <v>3</v>
      </c>
      <c r="C37" s="21" t="s">
        <v>60</v>
      </c>
      <c r="D37" s="21" t="s">
        <v>61</v>
      </c>
      <c r="E37" s="21" t="s">
        <v>623</v>
      </c>
      <c r="F37" s="21" t="s">
        <v>621</v>
      </c>
      <c r="G37" s="22" t="s">
        <v>63</v>
      </c>
      <c r="H37" s="2" t="s">
        <v>651</v>
      </c>
      <c r="J37">
        <v>796791</v>
      </c>
      <c r="L37" s="15" t="str">
        <f t="shared" ref="L37:L41" si="4">HYPERLINK("http://klibs1.kj.yamagata-u.ac.jp/mylimedio/search/search.do?keyword=%23ID%3D"&amp;J37,"OPAC")</f>
        <v>OPAC</v>
      </c>
    </row>
    <row r="38" spans="1:12" ht="54" x14ac:dyDescent="0.15">
      <c r="A38" s="1"/>
      <c r="B38" s="1" t="s">
        <v>3</v>
      </c>
      <c r="C38" s="21" t="s">
        <v>60</v>
      </c>
      <c r="D38" s="21" t="s">
        <v>61</v>
      </c>
      <c r="E38" s="21" t="s">
        <v>623</v>
      </c>
      <c r="F38" s="21" t="s">
        <v>621</v>
      </c>
      <c r="G38" s="22" t="s">
        <v>64</v>
      </c>
      <c r="H38" s="2" t="s">
        <v>651</v>
      </c>
      <c r="I38" t="s">
        <v>606</v>
      </c>
      <c r="J38">
        <v>861270</v>
      </c>
      <c r="K38" t="s">
        <v>606</v>
      </c>
      <c r="L38" s="15" t="str">
        <f t="shared" si="4"/>
        <v>OPAC</v>
      </c>
    </row>
    <row r="39" spans="1:12" ht="54" x14ac:dyDescent="0.15">
      <c r="A39" s="1"/>
      <c r="B39" s="1" t="s">
        <v>3</v>
      </c>
      <c r="C39" s="21" t="s">
        <v>60</v>
      </c>
      <c r="D39" s="21" t="s">
        <v>61</v>
      </c>
      <c r="E39" s="21" t="s">
        <v>623</v>
      </c>
      <c r="F39" s="21" t="s">
        <v>621</v>
      </c>
      <c r="G39" s="22" t="s">
        <v>65</v>
      </c>
      <c r="H39" s="2" t="s">
        <v>651</v>
      </c>
      <c r="J39">
        <v>755877</v>
      </c>
      <c r="L39" s="15" t="str">
        <f t="shared" si="4"/>
        <v>OPAC</v>
      </c>
    </row>
    <row r="40" spans="1:12" ht="40.5" x14ac:dyDescent="0.15">
      <c r="A40" s="1"/>
      <c r="B40" s="1" t="s">
        <v>3</v>
      </c>
      <c r="C40" s="21" t="s">
        <v>66</v>
      </c>
      <c r="D40" s="21" t="s">
        <v>67</v>
      </c>
      <c r="E40" s="21" t="s">
        <v>623</v>
      </c>
      <c r="F40" s="21" t="s">
        <v>621</v>
      </c>
      <c r="G40" s="22" t="s">
        <v>68</v>
      </c>
      <c r="H40" s="2" t="s">
        <v>651</v>
      </c>
      <c r="J40">
        <v>872187</v>
      </c>
      <c r="L40" s="15" t="str">
        <f t="shared" si="4"/>
        <v>OPAC</v>
      </c>
    </row>
    <row r="41" spans="1:12" ht="40.5" x14ac:dyDescent="0.15">
      <c r="A41" s="1"/>
      <c r="B41" s="1" t="s">
        <v>3</v>
      </c>
      <c r="C41" s="21" t="s">
        <v>69</v>
      </c>
      <c r="D41" s="21" t="s">
        <v>70</v>
      </c>
      <c r="E41" s="21" t="s">
        <v>623</v>
      </c>
      <c r="F41" s="21" t="s">
        <v>621</v>
      </c>
      <c r="G41" s="22" t="s">
        <v>71</v>
      </c>
      <c r="H41" s="2" t="s">
        <v>651</v>
      </c>
      <c r="I41" t="s">
        <v>606</v>
      </c>
      <c r="J41">
        <v>833818</v>
      </c>
      <c r="K41" t="s">
        <v>606</v>
      </c>
      <c r="L41" s="15" t="str">
        <f t="shared" si="4"/>
        <v>OPAC</v>
      </c>
    </row>
    <row r="42" spans="1:12" ht="40.5" x14ac:dyDescent="0.15">
      <c r="A42" s="1"/>
      <c r="B42" s="1" t="s">
        <v>3</v>
      </c>
      <c r="C42" s="21" t="s">
        <v>69</v>
      </c>
      <c r="D42" s="21" t="s">
        <v>70</v>
      </c>
      <c r="E42" s="21" t="s">
        <v>623</v>
      </c>
      <c r="F42" s="21" t="s">
        <v>621</v>
      </c>
      <c r="G42" s="22" t="s">
        <v>72</v>
      </c>
      <c r="H42" s="2" t="s">
        <v>651</v>
      </c>
      <c r="J42">
        <v>796769</v>
      </c>
      <c r="K42">
        <v>8</v>
      </c>
      <c r="L42" s="15" t="str">
        <f>HYPERLINK("http://klibs1.kj.yamagata-u.ac.jp/mylimedio/search/search.do?keyword=%23ID%3D"&amp;J42,"農学部図書館に所蔵あり")</f>
        <v>農学部図書館に所蔵あり</v>
      </c>
    </row>
    <row r="43" spans="1:12" ht="40.5" x14ac:dyDescent="0.15">
      <c r="A43" s="1"/>
      <c r="B43" s="1" t="s">
        <v>3</v>
      </c>
      <c r="C43" s="21" t="s">
        <v>69</v>
      </c>
      <c r="D43" s="21" t="s">
        <v>70</v>
      </c>
      <c r="E43" s="21" t="s">
        <v>623</v>
      </c>
      <c r="F43" s="21" t="s">
        <v>621</v>
      </c>
      <c r="G43" s="22" t="s">
        <v>73</v>
      </c>
      <c r="H43" s="2" t="s">
        <v>651</v>
      </c>
      <c r="I43" t="s">
        <v>606</v>
      </c>
      <c r="J43">
        <v>848141</v>
      </c>
      <c r="K43" t="s">
        <v>606</v>
      </c>
      <c r="L43" s="15" t="str">
        <f t="shared" ref="L43:L49" si="5">HYPERLINK("http://klibs1.kj.yamagata-u.ac.jp/mylimedio/search/search.do?keyword=%23ID%3D"&amp;J43,"OPAC")</f>
        <v>OPAC</v>
      </c>
    </row>
    <row r="44" spans="1:12" ht="27" x14ac:dyDescent="0.15">
      <c r="A44" s="1"/>
      <c r="B44" s="1" t="s">
        <v>3</v>
      </c>
      <c r="C44" s="21" t="s">
        <v>74</v>
      </c>
      <c r="D44" s="21" t="s">
        <v>75</v>
      </c>
      <c r="E44" s="21" t="s">
        <v>620</v>
      </c>
      <c r="F44" s="21" t="s">
        <v>621</v>
      </c>
      <c r="G44" s="22" t="s">
        <v>76</v>
      </c>
      <c r="H44" s="2" t="s">
        <v>651</v>
      </c>
      <c r="I44" t="s">
        <v>606</v>
      </c>
      <c r="J44">
        <v>854563</v>
      </c>
      <c r="K44" t="s">
        <v>606</v>
      </c>
      <c r="L44" s="15" t="str">
        <f t="shared" si="5"/>
        <v>OPAC</v>
      </c>
    </row>
    <row r="45" spans="1:12" ht="27" x14ac:dyDescent="0.15">
      <c r="A45" s="1"/>
      <c r="B45" s="1" t="s">
        <v>3</v>
      </c>
      <c r="C45" s="21" t="s">
        <v>74</v>
      </c>
      <c r="D45" s="21" t="s">
        <v>75</v>
      </c>
      <c r="E45" s="21" t="s">
        <v>620</v>
      </c>
      <c r="F45" s="21" t="s">
        <v>621</v>
      </c>
      <c r="G45" s="22" t="s">
        <v>77</v>
      </c>
      <c r="H45" s="2" t="s">
        <v>651</v>
      </c>
      <c r="J45">
        <v>852278</v>
      </c>
      <c r="L45" s="15" t="str">
        <f t="shared" si="5"/>
        <v>OPAC</v>
      </c>
    </row>
    <row r="46" spans="1:12" ht="27" x14ac:dyDescent="0.15">
      <c r="A46" s="1"/>
      <c r="B46" s="1" t="s">
        <v>3</v>
      </c>
      <c r="C46" s="21" t="s">
        <v>74</v>
      </c>
      <c r="D46" s="21" t="s">
        <v>75</v>
      </c>
      <c r="E46" s="21" t="s">
        <v>620</v>
      </c>
      <c r="F46" s="21" t="s">
        <v>621</v>
      </c>
      <c r="G46" s="22" t="s">
        <v>78</v>
      </c>
      <c r="H46" s="2" t="s">
        <v>651</v>
      </c>
      <c r="J46">
        <v>481583</v>
      </c>
      <c r="L46" s="15" t="str">
        <f t="shared" si="5"/>
        <v>OPAC</v>
      </c>
    </row>
    <row r="47" spans="1:12" ht="27" x14ac:dyDescent="0.15">
      <c r="A47" s="1"/>
      <c r="B47" s="1" t="s">
        <v>3</v>
      </c>
      <c r="C47" s="21" t="s">
        <v>74</v>
      </c>
      <c r="D47" s="21" t="s">
        <v>75</v>
      </c>
      <c r="E47" s="21" t="s">
        <v>620</v>
      </c>
      <c r="F47" s="21" t="s">
        <v>621</v>
      </c>
      <c r="G47" s="22" t="s">
        <v>79</v>
      </c>
      <c r="H47" s="2" t="s">
        <v>651</v>
      </c>
      <c r="J47">
        <v>482444</v>
      </c>
      <c r="L47" s="15" t="str">
        <f t="shared" si="5"/>
        <v>OPAC</v>
      </c>
    </row>
    <row r="48" spans="1:12" ht="27" x14ac:dyDescent="0.15">
      <c r="A48" s="1"/>
      <c r="B48" s="1" t="s">
        <v>3</v>
      </c>
      <c r="C48" s="21" t="s">
        <v>74</v>
      </c>
      <c r="D48" s="21" t="s">
        <v>75</v>
      </c>
      <c r="E48" s="21" t="s">
        <v>620</v>
      </c>
      <c r="F48" s="21" t="s">
        <v>621</v>
      </c>
      <c r="G48" s="22" t="s">
        <v>80</v>
      </c>
      <c r="H48" s="2" t="s">
        <v>651</v>
      </c>
      <c r="J48">
        <v>345106</v>
      </c>
      <c r="L48" s="15" t="str">
        <f t="shared" si="5"/>
        <v>OPAC</v>
      </c>
    </row>
    <row r="49" spans="1:12" ht="27" x14ac:dyDescent="0.15">
      <c r="A49" s="1"/>
      <c r="B49" s="1" t="s">
        <v>3</v>
      </c>
      <c r="C49" s="21" t="s">
        <v>81</v>
      </c>
      <c r="D49" s="21" t="s">
        <v>82</v>
      </c>
      <c r="E49" s="21" t="s">
        <v>620</v>
      </c>
      <c r="F49" s="21" t="s">
        <v>621</v>
      </c>
      <c r="G49" s="22" t="s">
        <v>83</v>
      </c>
      <c r="H49" s="2" t="s">
        <v>651</v>
      </c>
      <c r="I49" t="s">
        <v>606</v>
      </c>
      <c r="J49">
        <v>124740</v>
      </c>
      <c r="K49" t="s">
        <v>606</v>
      </c>
      <c r="L49" s="15" t="str">
        <f t="shared" si="5"/>
        <v>OPAC</v>
      </c>
    </row>
    <row r="50" spans="1:12" ht="27" x14ac:dyDescent="0.15">
      <c r="A50" s="1"/>
      <c r="B50" s="1" t="s">
        <v>3</v>
      </c>
      <c r="C50" s="21" t="s">
        <v>81</v>
      </c>
      <c r="D50" s="21" t="s">
        <v>82</v>
      </c>
      <c r="E50" s="21" t="s">
        <v>620</v>
      </c>
      <c r="F50" s="21" t="s">
        <v>621</v>
      </c>
      <c r="G50" s="22" t="s">
        <v>84</v>
      </c>
      <c r="H50" s="2" t="s">
        <v>651</v>
      </c>
      <c r="I50" t="s">
        <v>606</v>
      </c>
      <c r="J50" t="s">
        <v>607</v>
      </c>
      <c r="K50" t="s">
        <v>606</v>
      </c>
      <c r="L50" s="16" t="str">
        <f>HYPERLINK(J50,"OPAC")</f>
        <v>OPAC</v>
      </c>
    </row>
    <row r="51" spans="1:12" ht="27" x14ac:dyDescent="0.15">
      <c r="A51" s="1"/>
      <c r="B51" s="1" t="s">
        <v>3</v>
      </c>
      <c r="C51" s="21" t="s">
        <v>81</v>
      </c>
      <c r="D51" s="21" t="s">
        <v>82</v>
      </c>
      <c r="E51" s="21" t="s">
        <v>620</v>
      </c>
      <c r="F51" s="21" t="s">
        <v>621</v>
      </c>
      <c r="G51" s="22" t="s">
        <v>85</v>
      </c>
      <c r="H51" s="2" t="s">
        <v>651</v>
      </c>
      <c r="I51" t="s">
        <v>606</v>
      </c>
      <c r="J51">
        <v>281381</v>
      </c>
      <c r="K51" t="s">
        <v>606</v>
      </c>
      <c r="L51" s="15" t="str">
        <f t="shared" ref="L51:L54" si="6">HYPERLINK("http://klibs1.kj.yamagata-u.ac.jp/mylimedio/search/search.do?keyword=%23ID%3D"&amp;J51,"OPAC")</f>
        <v>OPAC</v>
      </c>
    </row>
    <row r="52" spans="1:12" ht="27" x14ac:dyDescent="0.15">
      <c r="A52" s="1"/>
      <c r="B52" s="1" t="s">
        <v>3</v>
      </c>
      <c r="C52" s="21" t="s">
        <v>81</v>
      </c>
      <c r="D52" s="21" t="s">
        <v>82</v>
      </c>
      <c r="E52" s="21" t="s">
        <v>620</v>
      </c>
      <c r="F52" s="21" t="s">
        <v>621</v>
      </c>
      <c r="G52" s="22" t="s">
        <v>644</v>
      </c>
      <c r="H52" s="2" t="s">
        <v>651</v>
      </c>
      <c r="J52">
        <v>283118</v>
      </c>
      <c r="L52" s="15" t="str">
        <f t="shared" si="6"/>
        <v>OPAC</v>
      </c>
    </row>
    <row r="53" spans="1:12" ht="27" x14ac:dyDescent="0.15">
      <c r="A53" s="1"/>
      <c r="B53" s="1" t="s">
        <v>3</v>
      </c>
      <c r="C53" s="21" t="s">
        <v>81</v>
      </c>
      <c r="D53" s="21" t="s">
        <v>82</v>
      </c>
      <c r="E53" s="21" t="s">
        <v>620</v>
      </c>
      <c r="F53" s="21" t="s">
        <v>621</v>
      </c>
      <c r="G53" s="22" t="s">
        <v>645</v>
      </c>
      <c r="H53" s="2" t="s">
        <v>651</v>
      </c>
      <c r="J53">
        <v>298296</v>
      </c>
      <c r="L53" s="15" t="str">
        <f t="shared" si="6"/>
        <v>OPAC</v>
      </c>
    </row>
    <row r="54" spans="1:12" ht="27" x14ac:dyDescent="0.15">
      <c r="A54" s="1"/>
      <c r="B54" s="1" t="s">
        <v>3</v>
      </c>
      <c r="C54" s="21" t="s">
        <v>86</v>
      </c>
      <c r="D54" s="21" t="s">
        <v>87</v>
      </c>
      <c r="E54" s="21" t="s">
        <v>620</v>
      </c>
      <c r="F54" s="21" t="s">
        <v>621</v>
      </c>
      <c r="G54" s="22" t="s">
        <v>88</v>
      </c>
      <c r="H54" s="2" t="s">
        <v>651</v>
      </c>
      <c r="J54">
        <v>854563</v>
      </c>
      <c r="L54" s="15" t="str">
        <f t="shared" si="6"/>
        <v>OPAC</v>
      </c>
    </row>
    <row r="55" spans="1:12" hidden="1" x14ac:dyDescent="0.15">
      <c r="A55" s="1"/>
      <c r="B55" s="1" t="s">
        <v>3</v>
      </c>
      <c r="C55" s="1" t="s">
        <v>86</v>
      </c>
      <c r="D55" s="1" t="s">
        <v>87</v>
      </c>
      <c r="E55" s="1" t="s">
        <v>620</v>
      </c>
      <c r="F55" s="1" t="s">
        <v>621</v>
      </c>
      <c r="G55" s="3" t="s">
        <v>89</v>
      </c>
      <c r="H55" s="2" t="s">
        <v>652</v>
      </c>
    </row>
    <row r="56" spans="1:12" ht="27" x14ac:dyDescent="0.15">
      <c r="A56" s="1"/>
      <c r="B56" s="1" t="s">
        <v>3</v>
      </c>
      <c r="C56" s="21" t="s">
        <v>86</v>
      </c>
      <c r="D56" s="21" t="s">
        <v>87</v>
      </c>
      <c r="E56" s="21" t="s">
        <v>620</v>
      </c>
      <c r="F56" s="21" t="s">
        <v>621</v>
      </c>
      <c r="G56" s="22" t="s">
        <v>90</v>
      </c>
      <c r="H56" s="2" t="s">
        <v>651</v>
      </c>
      <c r="J56">
        <v>796379</v>
      </c>
      <c r="L56" s="15" t="str">
        <f t="shared" ref="L56:L64" si="7">HYPERLINK("http://klibs1.kj.yamagata-u.ac.jp/mylimedio/search/search.do?keyword=%23ID%3D"&amp;J56,"OPAC")</f>
        <v>OPAC</v>
      </c>
    </row>
    <row r="57" spans="1:12" ht="27" x14ac:dyDescent="0.15">
      <c r="A57" s="1"/>
      <c r="B57" s="1" t="s">
        <v>3</v>
      </c>
      <c r="C57" s="21" t="s">
        <v>86</v>
      </c>
      <c r="D57" s="21" t="s">
        <v>87</v>
      </c>
      <c r="E57" s="21" t="s">
        <v>620</v>
      </c>
      <c r="F57" s="21" t="s">
        <v>621</v>
      </c>
      <c r="G57" s="22" t="s">
        <v>91</v>
      </c>
      <c r="H57" s="2" t="s">
        <v>651</v>
      </c>
      <c r="J57">
        <v>849896</v>
      </c>
      <c r="L57" s="15" t="str">
        <f t="shared" si="7"/>
        <v>OPAC</v>
      </c>
    </row>
    <row r="58" spans="1:12" ht="27" x14ac:dyDescent="0.15">
      <c r="A58" s="1"/>
      <c r="B58" s="1" t="s">
        <v>3</v>
      </c>
      <c r="C58" s="21" t="s">
        <v>92</v>
      </c>
      <c r="D58" s="21" t="s">
        <v>93</v>
      </c>
      <c r="E58" s="21" t="s">
        <v>623</v>
      </c>
      <c r="F58" s="21" t="s">
        <v>621</v>
      </c>
      <c r="G58" s="22" t="s">
        <v>94</v>
      </c>
      <c r="H58" s="2" t="s">
        <v>651</v>
      </c>
      <c r="I58" t="s">
        <v>606</v>
      </c>
      <c r="J58">
        <v>843518</v>
      </c>
      <c r="K58" t="s">
        <v>606</v>
      </c>
      <c r="L58" s="15" t="str">
        <f t="shared" si="7"/>
        <v>OPAC</v>
      </c>
    </row>
    <row r="59" spans="1:12" ht="40.5" x14ac:dyDescent="0.15">
      <c r="A59" s="1"/>
      <c r="B59" s="1" t="s">
        <v>3</v>
      </c>
      <c r="C59" s="21" t="s">
        <v>95</v>
      </c>
      <c r="D59" s="21" t="s">
        <v>96</v>
      </c>
      <c r="E59" s="21" t="s">
        <v>624</v>
      </c>
      <c r="F59" s="21" t="s">
        <v>621</v>
      </c>
      <c r="G59" s="22" t="s">
        <v>97</v>
      </c>
      <c r="H59" s="2" t="s">
        <v>651</v>
      </c>
      <c r="I59" t="s">
        <v>606</v>
      </c>
      <c r="J59">
        <v>854569</v>
      </c>
      <c r="K59" t="s">
        <v>606</v>
      </c>
      <c r="L59" s="15" t="str">
        <f t="shared" si="7"/>
        <v>OPAC</v>
      </c>
    </row>
    <row r="60" spans="1:12" ht="40.5" x14ac:dyDescent="0.15">
      <c r="A60" s="1"/>
      <c r="B60" s="1" t="s">
        <v>3</v>
      </c>
      <c r="C60" s="21" t="s">
        <v>95</v>
      </c>
      <c r="D60" s="21" t="s">
        <v>96</v>
      </c>
      <c r="E60" s="21" t="s">
        <v>624</v>
      </c>
      <c r="F60" s="21" t="s">
        <v>621</v>
      </c>
      <c r="G60" s="22" t="s">
        <v>98</v>
      </c>
      <c r="H60" s="2" t="s">
        <v>651</v>
      </c>
      <c r="I60" t="s">
        <v>606</v>
      </c>
      <c r="J60">
        <v>346278</v>
      </c>
      <c r="K60" t="s">
        <v>606</v>
      </c>
      <c r="L60" s="15" t="str">
        <f t="shared" si="7"/>
        <v>OPAC</v>
      </c>
    </row>
    <row r="61" spans="1:12" ht="27" x14ac:dyDescent="0.15">
      <c r="A61" s="1"/>
      <c r="B61" s="1" t="s">
        <v>3</v>
      </c>
      <c r="C61" s="21" t="s">
        <v>99</v>
      </c>
      <c r="D61" s="21" t="s">
        <v>93</v>
      </c>
      <c r="E61" s="21" t="s">
        <v>623</v>
      </c>
      <c r="F61" s="21" t="s">
        <v>625</v>
      </c>
      <c r="G61" s="22" t="s">
        <v>100</v>
      </c>
      <c r="H61" s="2" t="s">
        <v>651</v>
      </c>
      <c r="J61">
        <v>866809</v>
      </c>
      <c r="L61" s="15" t="str">
        <f t="shared" si="7"/>
        <v>OPAC</v>
      </c>
    </row>
    <row r="62" spans="1:12" ht="27" x14ac:dyDescent="0.15">
      <c r="A62" s="1"/>
      <c r="B62" s="1" t="s">
        <v>3</v>
      </c>
      <c r="C62" s="21" t="s">
        <v>101</v>
      </c>
      <c r="D62" s="21" t="s">
        <v>93</v>
      </c>
      <c r="E62" s="21" t="s">
        <v>623</v>
      </c>
      <c r="F62" s="21" t="s">
        <v>625</v>
      </c>
      <c r="G62" s="22" t="s">
        <v>102</v>
      </c>
      <c r="H62" s="2" t="s">
        <v>651</v>
      </c>
      <c r="J62">
        <v>737183</v>
      </c>
      <c r="L62" s="15" t="str">
        <f t="shared" si="7"/>
        <v>OPAC</v>
      </c>
    </row>
    <row r="63" spans="1:12" ht="27" x14ac:dyDescent="0.15">
      <c r="A63" s="1"/>
      <c r="B63" s="1" t="s">
        <v>3</v>
      </c>
      <c r="C63" s="21" t="s">
        <v>101</v>
      </c>
      <c r="D63" s="21" t="s">
        <v>93</v>
      </c>
      <c r="E63" s="21" t="s">
        <v>623</v>
      </c>
      <c r="F63" s="21" t="s">
        <v>625</v>
      </c>
      <c r="G63" s="22" t="s">
        <v>103</v>
      </c>
      <c r="H63" s="2" t="s">
        <v>651</v>
      </c>
      <c r="J63">
        <v>835374</v>
      </c>
      <c r="L63" s="15" t="str">
        <f t="shared" si="7"/>
        <v>OPAC</v>
      </c>
    </row>
    <row r="64" spans="1:12" ht="27" x14ac:dyDescent="0.15">
      <c r="A64" s="1"/>
      <c r="B64" s="1" t="s">
        <v>3</v>
      </c>
      <c r="C64" s="21" t="s">
        <v>104</v>
      </c>
      <c r="D64" s="21" t="s">
        <v>105</v>
      </c>
      <c r="E64" s="21" t="s">
        <v>620</v>
      </c>
      <c r="F64" s="21" t="s">
        <v>621</v>
      </c>
      <c r="G64" s="22" t="s">
        <v>106</v>
      </c>
      <c r="H64" s="2" t="s">
        <v>651</v>
      </c>
      <c r="J64">
        <v>834540</v>
      </c>
      <c r="L64" s="15" t="str">
        <f t="shared" si="7"/>
        <v>OPAC</v>
      </c>
    </row>
    <row r="65" spans="1:12" hidden="1" x14ac:dyDescent="0.15">
      <c r="A65" s="1"/>
      <c r="B65" s="1" t="s">
        <v>3</v>
      </c>
      <c r="C65" s="1" t="s">
        <v>104</v>
      </c>
      <c r="D65" s="1" t="s">
        <v>105</v>
      </c>
      <c r="E65" s="1" t="s">
        <v>620</v>
      </c>
      <c r="F65" s="1" t="s">
        <v>621</v>
      </c>
      <c r="G65" s="3" t="s">
        <v>107</v>
      </c>
      <c r="H65" s="2" t="s">
        <v>651</v>
      </c>
      <c r="I65" t="s">
        <v>608</v>
      </c>
      <c r="L65" s="16" t="str">
        <f t="shared" ref="L65:L66" si="8">HYPERLINK(I65,"本文へのリンク")</f>
        <v>本文へのリンク</v>
      </c>
    </row>
    <row r="66" spans="1:12" hidden="1" x14ac:dyDescent="0.15">
      <c r="A66" s="1"/>
      <c r="B66" s="1" t="s">
        <v>3</v>
      </c>
      <c r="C66" s="1" t="s">
        <v>104</v>
      </c>
      <c r="D66" s="1" t="s">
        <v>105</v>
      </c>
      <c r="E66" s="1" t="s">
        <v>620</v>
      </c>
      <c r="F66" s="1" t="s">
        <v>621</v>
      </c>
      <c r="G66" s="3" t="s">
        <v>108</v>
      </c>
      <c r="H66" s="2" t="s">
        <v>651</v>
      </c>
      <c r="I66" t="s">
        <v>609</v>
      </c>
      <c r="L66" s="16" t="str">
        <f t="shared" si="8"/>
        <v>本文へのリンク</v>
      </c>
    </row>
    <row r="67" spans="1:12" ht="27" x14ac:dyDescent="0.15">
      <c r="A67" s="1"/>
      <c r="B67" s="1" t="s">
        <v>3</v>
      </c>
      <c r="C67" s="21" t="s">
        <v>109</v>
      </c>
      <c r="D67" s="21" t="s">
        <v>110</v>
      </c>
      <c r="E67" s="21" t="s">
        <v>620</v>
      </c>
      <c r="F67" s="21" t="s">
        <v>621</v>
      </c>
      <c r="G67" s="22" t="s">
        <v>111</v>
      </c>
      <c r="H67" s="2" t="s">
        <v>651</v>
      </c>
      <c r="J67">
        <v>767870</v>
      </c>
      <c r="L67" s="15" t="str">
        <f t="shared" ref="L67:L72" si="9">HYPERLINK("http://klibs1.kj.yamagata-u.ac.jp/mylimedio/search/search.do?keyword=%23ID%3D"&amp;J67,"OPAC")</f>
        <v>OPAC</v>
      </c>
    </row>
    <row r="68" spans="1:12" ht="27" x14ac:dyDescent="0.15">
      <c r="A68" s="1"/>
      <c r="B68" s="1" t="s">
        <v>3</v>
      </c>
      <c r="C68" s="21" t="s">
        <v>109</v>
      </c>
      <c r="D68" s="21" t="s">
        <v>110</v>
      </c>
      <c r="E68" s="21" t="s">
        <v>620</v>
      </c>
      <c r="F68" s="21" t="s">
        <v>621</v>
      </c>
      <c r="G68" s="22" t="s">
        <v>112</v>
      </c>
      <c r="H68" s="2" t="s">
        <v>651</v>
      </c>
      <c r="J68">
        <v>844703</v>
      </c>
      <c r="L68" s="15" t="str">
        <f t="shared" si="9"/>
        <v>OPAC</v>
      </c>
    </row>
    <row r="69" spans="1:12" ht="27" x14ac:dyDescent="0.15">
      <c r="A69" s="1"/>
      <c r="B69" s="1" t="s">
        <v>3</v>
      </c>
      <c r="C69" s="21" t="s">
        <v>109</v>
      </c>
      <c r="D69" s="21" t="s">
        <v>110</v>
      </c>
      <c r="E69" s="21" t="s">
        <v>620</v>
      </c>
      <c r="F69" s="21" t="s">
        <v>621</v>
      </c>
      <c r="G69" s="22" t="s">
        <v>113</v>
      </c>
      <c r="H69" s="2" t="s">
        <v>651</v>
      </c>
      <c r="J69">
        <v>844857</v>
      </c>
      <c r="L69" s="15" t="str">
        <f t="shared" si="9"/>
        <v>OPAC</v>
      </c>
    </row>
    <row r="70" spans="1:12" ht="27" x14ac:dyDescent="0.15">
      <c r="A70" s="1"/>
      <c r="B70" s="1" t="s">
        <v>3</v>
      </c>
      <c r="C70" s="21" t="s">
        <v>114</v>
      </c>
      <c r="D70" s="21" t="s">
        <v>115</v>
      </c>
      <c r="E70" s="21" t="s">
        <v>620</v>
      </c>
      <c r="F70" s="21" t="s">
        <v>621</v>
      </c>
      <c r="G70" s="22" t="s">
        <v>116</v>
      </c>
      <c r="H70" s="2" t="s">
        <v>651</v>
      </c>
      <c r="J70">
        <v>330916</v>
      </c>
      <c r="L70" s="15" t="str">
        <f t="shared" si="9"/>
        <v>OPAC</v>
      </c>
    </row>
    <row r="71" spans="1:12" ht="27" x14ac:dyDescent="0.15">
      <c r="A71" s="1"/>
      <c r="B71" s="1" t="s">
        <v>3</v>
      </c>
      <c r="C71" s="21" t="s">
        <v>114</v>
      </c>
      <c r="D71" s="21" t="s">
        <v>115</v>
      </c>
      <c r="E71" s="21" t="s">
        <v>620</v>
      </c>
      <c r="F71" s="21" t="s">
        <v>621</v>
      </c>
      <c r="G71" s="22" t="s">
        <v>117</v>
      </c>
      <c r="H71" s="2" t="s">
        <v>651</v>
      </c>
      <c r="J71">
        <v>331179</v>
      </c>
      <c r="L71" s="15" t="str">
        <f t="shared" si="9"/>
        <v>OPAC</v>
      </c>
    </row>
    <row r="72" spans="1:12" ht="27" x14ac:dyDescent="0.15">
      <c r="A72" s="1"/>
      <c r="B72" s="1" t="s">
        <v>3</v>
      </c>
      <c r="C72" s="21" t="s">
        <v>114</v>
      </c>
      <c r="D72" s="21" t="s">
        <v>115</v>
      </c>
      <c r="E72" s="21" t="s">
        <v>620</v>
      </c>
      <c r="F72" s="21" t="s">
        <v>621</v>
      </c>
      <c r="G72" s="22" t="s">
        <v>118</v>
      </c>
      <c r="H72" s="2" t="s">
        <v>651</v>
      </c>
      <c r="J72">
        <v>482201</v>
      </c>
      <c r="L72" s="15" t="str">
        <f t="shared" si="9"/>
        <v>OPAC</v>
      </c>
    </row>
    <row r="73" spans="1:12" hidden="1" x14ac:dyDescent="0.15">
      <c r="A73" s="1"/>
      <c r="B73" s="1" t="s">
        <v>3</v>
      </c>
      <c r="C73" s="1" t="s">
        <v>119</v>
      </c>
      <c r="D73" s="1" t="s">
        <v>120</v>
      </c>
      <c r="E73" s="1" t="s">
        <v>623</v>
      </c>
      <c r="F73" s="1" t="s">
        <v>626</v>
      </c>
      <c r="G73" s="3" t="s">
        <v>121</v>
      </c>
      <c r="H73" s="2" t="s">
        <v>651</v>
      </c>
      <c r="I73" t="s">
        <v>631</v>
      </c>
      <c r="L73" s="16" t="str">
        <f t="shared" ref="L73:L74" si="10">HYPERLINK(I73,"本文へのリンク")</f>
        <v>本文へのリンク</v>
      </c>
    </row>
    <row r="74" spans="1:12" hidden="1" x14ac:dyDescent="0.15">
      <c r="A74" s="1"/>
      <c r="B74" s="1" t="s">
        <v>3</v>
      </c>
      <c r="C74" s="1" t="s">
        <v>119</v>
      </c>
      <c r="D74" s="1" t="s">
        <v>120</v>
      </c>
      <c r="E74" s="1" t="s">
        <v>623</v>
      </c>
      <c r="F74" s="1" t="s">
        <v>626</v>
      </c>
      <c r="G74" s="3" t="s">
        <v>122</v>
      </c>
      <c r="H74" s="2" t="s">
        <v>651</v>
      </c>
      <c r="I74" t="s">
        <v>635</v>
      </c>
      <c r="L74" s="16" t="str">
        <f t="shared" si="10"/>
        <v>本文へのリンク</v>
      </c>
    </row>
    <row r="75" spans="1:12" ht="27" x14ac:dyDescent="0.15">
      <c r="A75" s="1"/>
      <c r="B75" s="1" t="s">
        <v>3</v>
      </c>
      <c r="C75" s="21" t="s">
        <v>119</v>
      </c>
      <c r="D75" s="21" t="s">
        <v>120</v>
      </c>
      <c r="E75" s="21" t="s">
        <v>623</v>
      </c>
      <c r="F75" s="21" t="s">
        <v>626</v>
      </c>
      <c r="G75" s="22" t="s">
        <v>123</v>
      </c>
      <c r="H75" s="2" t="s">
        <v>651</v>
      </c>
      <c r="J75">
        <v>874151</v>
      </c>
      <c r="L75" s="15" t="str">
        <f t="shared" ref="L75:L77" si="11">HYPERLINK("http://klibs1.kj.yamagata-u.ac.jp/mylimedio/search/search.do?keyword=%23ID%3D"&amp;J75,"OPAC")</f>
        <v>OPAC</v>
      </c>
    </row>
    <row r="76" spans="1:12" ht="27" x14ac:dyDescent="0.15">
      <c r="A76" s="1"/>
      <c r="B76" s="1" t="s">
        <v>3</v>
      </c>
      <c r="C76" s="21" t="s">
        <v>119</v>
      </c>
      <c r="D76" s="21" t="s">
        <v>120</v>
      </c>
      <c r="E76" s="21" t="s">
        <v>623</v>
      </c>
      <c r="F76" s="21" t="s">
        <v>626</v>
      </c>
      <c r="G76" s="22" t="s">
        <v>124</v>
      </c>
      <c r="H76" s="2" t="s">
        <v>651</v>
      </c>
      <c r="J76">
        <v>874001</v>
      </c>
      <c r="L76" s="15" t="str">
        <f t="shared" si="11"/>
        <v>OPAC</v>
      </c>
    </row>
    <row r="77" spans="1:12" ht="27" x14ac:dyDescent="0.15">
      <c r="A77" s="1"/>
      <c r="B77" s="1" t="s">
        <v>3</v>
      </c>
      <c r="C77" s="21" t="s">
        <v>125</v>
      </c>
      <c r="D77" s="21" t="s">
        <v>126</v>
      </c>
      <c r="E77" s="21" t="s">
        <v>623</v>
      </c>
      <c r="F77" s="21" t="s">
        <v>626</v>
      </c>
      <c r="G77" s="22" t="s">
        <v>127</v>
      </c>
      <c r="H77" s="2" t="s">
        <v>651</v>
      </c>
      <c r="J77">
        <v>158365</v>
      </c>
      <c r="L77" s="15" t="str">
        <f t="shared" si="11"/>
        <v>OPAC</v>
      </c>
    </row>
    <row r="78" spans="1:12" hidden="1" x14ac:dyDescent="0.15">
      <c r="A78" s="1"/>
      <c r="B78" s="1" t="s">
        <v>3</v>
      </c>
      <c r="C78" s="1" t="s">
        <v>128</v>
      </c>
      <c r="D78" s="1" t="s">
        <v>129</v>
      </c>
      <c r="E78" s="1" t="s">
        <v>623</v>
      </c>
      <c r="F78" s="1" t="s">
        <v>621</v>
      </c>
      <c r="G78" s="3" t="s">
        <v>130</v>
      </c>
      <c r="H78" s="2" t="s">
        <v>651</v>
      </c>
      <c r="I78" t="s">
        <v>641</v>
      </c>
      <c r="L78" s="16" t="str">
        <f t="shared" ref="L78:L79" si="12">HYPERLINK(I78,"本文へのリンク")</f>
        <v>本文へのリンク</v>
      </c>
    </row>
    <row r="79" spans="1:12" hidden="1" x14ac:dyDescent="0.15">
      <c r="A79" s="1"/>
      <c r="B79" s="1" t="s">
        <v>3</v>
      </c>
      <c r="C79" s="1" t="s">
        <v>128</v>
      </c>
      <c r="D79" s="1" t="s">
        <v>129</v>
      </c>
      <c r="E79" s="1" t="s">
        <v>623</v>
      </c>
      <c r="F79" s="1" t="s">
        <v>621</v>
      </c>
      <c r="G79" s="3" t="s">
        <v>131</v>
      </c>
      <c r="H79" s="2" t="s">
        <v>651</v>
      </c>
      <c r="I79" t="s">
        <v>642</v>
      </c>
      <c r="L79" s="16" t="str">
        <f t="shared" si="12"/>
        <v>本文へのリンク</v>
      </c>
    </row>
    <row r="80" spans="1:12" ht="27" x14ac:dyDescent="0.15">
      <c r="A80" s="1"/>
      <c r="B80" s="1" t="s">
        <v>3</v>
      </c>
      <c r="C80" s="21" t="s">
        <v>128</v>
      </c>
      <c r="D80" s="21" t="s">
        <v>129</v>
      </c>
      <c r="E80" s="21" t="s">
        <v>623</v>
      </c>
      <c r="F80" s="21" t="s">
        <v>621</v>
      </c>
      <c r="G80" s="22" t="s">
        <v>132</v>
      </c>
      <c r="H80" s="2" t="s">
        <v>651</v>
      </c>
      <c r="J80">
        <v>844847</v>
      </c>
      <c r="L80" s="15" t="str">
        <f>HYPERLINK("http://klibs1.kj.yamagata-u.ac.jp/mylimedio/search/search.do?keyword=%23ID%3D"&amp;J80,"OPAC")</f>
        <v>OPAC</v>
      </c>
    </row>
    <row r="81" spans="1:12" hidden="1" x14ac:dyDescent="0.15">
      <c r="A81" s="1"/>
      <c r="B81" s="1" t="s">
        <v>3</v>
      </c>
      <c r="C81" s="1" t="s">
        <v>133</v>
      </c>
      <c r="D81" s="1" t="s">
        <v>134</v>
      </c>
      <c r="E81" s="1" t="s">
        <v>623</v>
      </c>
      <c r="F81" s="1" t="s">
        <v>621</v>
      </c>
      <c r="G81" s="3" t="s">
        <v>135</v>
      </c>
      <c r="H81" s="2" t="s">
        <v>651</v>
      </c>
      <c r="I81" t="s">
        <v>632</v>
      </c>
      <c r="L81" s="16" t="str">
        <f>HYPERLINK(I81,"本文へのリンク")</f>
        <v>本文へのリンク</v>
      </c>
    </row>
    <row r="82" spans="1:12" ht="27" x14ac:dyDescent="0.15">
      <c r="A82" s="1"/>
      <c r="B82" s="1" t="s">
        <v>3</v>
      </c>
      <c r="C82" s="21" t="s">
        <v>133</v>
      </c>
      <c r="D82" s="21" t="s">
        <v>134</v>
      </c>
      <c r="E82" s="21" t="s">
        <v>623</v>
      </c>
      <c r="F82" s="21" t="s">
        <v>621</v>
      </c>
      <c r="G82" s="22" t="s">
        <v>136</v>
      </c>
      <c r="H82" s="2" t="s">
        <v>651</v>
      </c>
      <c r="J82">
        <v>736555</v>
      </c>
      <c r="L82" s="15" t="str">
        <f>HYPERLINK("http://klibs1.kj.yamagata-u.ac.jp/mylimedio/search/search.do?keyword=%23ID%3D"&amp;J82,"OPAC")</f>
        <v>OPAC</v>
      </c>
    </row>
    <row r="83" spans="1:12" hidden="1" x14ac:dyDescent="0.15">
      <c r="A83" s="1"/>
      <c r="B83" s="1" t="s">
        <v>3</v>
      </c>
      <c r="C83" s="1" t="s">
        <v>137</v>
      </c>
      <c r="D83" s="1" t="s">
        <v>138</v>
      </c>
      <c r="E83" s="1" t="s">
        <v>623</v>
      </c>
      <c r="F83" s="1" t="s">
        <v>626</v>
      </c>
      <c r="G83" s="3" t="s">
        <v>139</v>
      </c>
      <c r="H83" s="2" t="s">
        <v>651</v>
      </c>
      <c r="I83" t="s">
        <v>612</v>
      </c>
      <c r="L83" s="16" t="str">
        <f t="shared" ref="L83:L84" si="13">HYPERLINK(I83,"本文へのリンク")</f>
        <v>本文へのリンク</v>
      </c>
    </row>
    <row r="84" spans="1:12" hidden="1" x14ac:dyDescent="0.15">
      <c r="A84" s="1"/>
      <c r="B84" s="1" t="s">
        <v>3</v>
      </c>
      <c r="C84" s="1" t="s">
        <v>137</v>
      </c>
      <c r="D84" s="1" t="s">
        <v>138</v>
      </c>
      <c r="E84" s="1" t="s">
        <v>623</v>
      </c>
      <c r="F84" s="1" t="s">
        <v>626</v>
      </c>
      <c r="G84" s="3" t="s">
        <v>140</v>
      </c>
      <c r="H84" s="2" t="s">
        <v>651</v>
      </c>
      <c r="I84" t="s">
        <v>633</v>
      </c>
      <c r="L84" s="16" t="str">
        <f t="shared" si="13"/>
        <v>本文へのリンク</v>
      </c>
    </row>
    <row r="85" spans="1:12" ht="27" x14ac:dyDescent="0.15">
      <c r="A85" s="1"/>
      <c r="B85" s="1" t="s">
        <v>3</v>
      </c>
      <c r="C85" s="21" t="s">
        <v>141</v>
      </c>
      <c r="D85" s="21" t="s">
        <v>142</v>
      </c>
      <c r="E85" s="21" t="s">
        <v>623</v>
      </c>
      <c r="F85" s="21" t="s">
        <v>621</v>
      </c>
      <c r="G85" s="22" t="s">
        <v>143</v>
      </c>
      <c r="H85" s="2" t="s">
        <v>651</v>
      </c>
      <c r="J85">
        <v>873984</v>
      </c>
      <c r="L85" s="15" t="str">
        <f t="shared" ref="L85:L118" si="14">HYPERLINK("http://klibs1.kj.yamagata-u.ac.jp/mylimedio/search/search.do?keyword=%23ID%3D"&amp;J85,"OPAC")</f>
        <v>OPAC</v>
      </c>
    </row>
    <row r="86" spans="1:12" ht="27" x14ac:dyDescent="0.15">
      <c r="A86" s="1"/>
      <c r="B86" s="1" t="s">
        <v>3</v>
      </c>
      <c r="C86" s="21" t="s">
        <v>141</v>
      </c>
      <c r="D86" s="21" t="s">
        <v>142</v>
      </c>
      <c r="E86" s="21" t="s">
        <v>623</v>
      </c>
      <c r="F86" s="21" t="s">
        <v>621</v>
      </c>
      <c r="G86" s="22" t="s">
        <v>144</v>
      </c>
      <c r="H86" s="2" t="s">
        <v>651</v>
      </c>
      <c r="J86">
        <v>764897</v>
      </c>
      <c r="L86" s="15" t="str">
        <f t="shared" si="14"/>
        <v>OPAC</v>
      </c>
    </row>
    <row r="87" spans="1:12" ht="40.5" x14ac:dyDescent="0.15">
      <c r="A87" s="1"/>
      <c r="B87" s="1" t="s">
        <v>3</v>
      </c>
      <c r="C87" s="21" t="s">
        <v>145</v>
      </c>
      <c r="D87" s="21" t="s">
        <v>146</v>
      </c>
      <c r="E87" s="21" t="s">
        <v>627</v>
      </c>
      <c r="F87" s="21" t="s">
        <v>626</v>
      </c>
      <c r="G87" s="22" t="s">
        <v>147</v>
      </c>
      <c r="H87" s="2" t="s">
        <v>651</v>
      </c>
      <c r="I87" t="s">
        <v>606</v>
      </c>
      <c r="J87">
        <v>800658</v>
      </c>
      <c r="K87" t="s">
        <v>606</v>
      </c>
      <c r="L87" s="15" t="str">
        <f t="shared" si="14"/>
        <v>OPAC</v>
      </c>
    </row>
    <row r="88" spans="1:12" ht="27" x14ac:dyDescent="0.15">
      <c r="A88" s="1"/>
      <c r="B88" s="1" t="s">
        <v>3</v>
      </c>
      <c r="C88" s="21" t="s">
        <v>148</v>
      </c>
      <c r="D88" s="21" t="s">
        <v>93</v>
      </c>
      <c r="E88" s="21" t="s">
        <v>624</v>
      </c>
      <c r="F88" s="21" t="s">
        <v>626</v>
      </c>
      <c r="G88" s="22" t="s">
        <v>94</v>
      </c>
      <c r="H88" s="2" t="s">
        <v>651</v>
      </c>
      <c r="I88" t="s">
        <v>606</v>
      </c>
      <c r="J88">
        <v>843518</v>
      </c>
      <c r="K88" t="s">
        <v>606</v>
      </c>
      <c r="L88" s="15" t="str">
        <f t="shared" si="14"/>
        <v>OPAC</v>
      </c>
    </row>
    <row r="89" spans="1:12" ht="27" x14ac:dyDescent="0.15">
      <c r="A89" s="1"/>
      <c r="B89" s="1" t="s">
        <v>3</v>
      </c>
      <c r="C89" s="21" t="s">
        <v>149</v>
      </c>
      <c r="D89" s="21" t="s">
        <v>150</v>
      </c>
      <c r="E89" s="21" t="s">
        <v>628</v>
      </c>
      <c r="F89" s="21" t="s">
        <v>621</v>
      </c>
      <c r="G89" s="22" t="s">
        <v>151</v>
      </c>
      <c r="H89" s="2" t="s">
        <v>651</v>
      </c>
      <c r="I89" t="s">
        <v>606</v>
      </c>
      <c r="J89">
        <v>337739</v>
      </c>
      <c r="K89" t="s">
        <v>606</v>
      </c>
      <c r="L89" s="15" t="str">
        <f t="shared" si="14"/>
        <v>OPAC</v>
      </c>
    </row>
    <row r="90" spans="1:12" ht="27" x14ac:dyDescent="0.15">
      <c r="A90" s="1"/>
      <c r="B90" s="1" t="s">
        <v>3</v>
      </c>
      <c r="C90" s="21" t="s">
        <v>149</v>
      </c>
      <c r="D90" s="21" t="s">
        <v>150</v>
      </c>
      <c r="E90" s="21" t="s">
        <v>628</v>
      </c>
      <c r="F90" s="21" t="s">
        <v>621</v>
      </c>
      <c r="G90" s="22" t="s">
        <v>152</v>
      </c>
      <c r="H90" s="2" t="s">
        <v>651</v>
      </c>
      <c r="I90" t="s">
        <v>606</v>
      </c>
      <c r="J90">
        <v>127987</v>
      </c>
      <c r="K90" t="s">
        <v>606</v>
      </c>
      <c r="L90" s="15" t="str">
        <f t="shared" si="14"/>
        <v>OPAC</v>
      </c>
    </row>
    <row r="91" spans="1:12" ht="27" x14ac:dyDescent="0.15">
      <c r="A91" s="1"/>
      <c r="B91" s="1" t="s">
        <v>3</v>
      </c>
      <c r="C91" s="21" t="s">
        <v>153</v>
      </c>
      <c r="D91" s="21" t="s">
        <v>154</v>
      </c>
      <c r="E91" s="21" t="s">
        <v>623</v>
      </c>
      <c r="F91" s="21" t="s">
        <v>626</v>
      </c>
      <c r="G91" s="22" t="s">
        <v>155</v>
      </c>
      <c r="H91" s="2" t="s">
        <v>651</v>
      </c>
      <c r="J91">
        <v>659007</v>
      </c>
      <c r="L91" s="15" t="str">
        <f t="shared" si="14"/>
        <v>OPAC</v>
      </c>
    </row>
    <row r="92" spans="1:12" ht="27" x14ac:dyDescent="0.15">
      <c r="A92" s="1"/>
      <c r="B92" s="1" t="s">
        <v>3</v>
      </c>
      <c r="C92" s="21" t="s">
        <v>156</v>
      </c>
      <c r="D92" s="21" t="s">
        <v>5</v>
      </c>
      <c r="E92" s="21" t="s">
        <v>623</v>
      </c>
      <c r="F92" s="21" t="s">
        <v>626</v>
      </c>
      <c r="G92" s="22" t="s">
        <v>6</v>
      </c>
      <c r="H92" s="2" t="s">
        <v>651</v>
      </c>
      <c r="J92">
        <v>845251</v>
      </c>
      <c r="L92" s="15" t="str">
        <f t="shared" si="14"/>
        <v>OPAC</v>
      </c>
    </row>
    <row r="93" spans="1:12" ht="27" x14ac:dyDescent="0.15">
      <c r="A93" s="1"/>
      <c r="B93" s="1" t="s">
        <v>3</v>
      </c>
      <c r="C93" s="21" t="s">
        <v>157</v>
      </c>
      <c r="D93" s="21" t="s">
        <v>11</v>
      </c>
      <c r="E93" s="21" t="s">
        <v>620</v>
      </c>
      <c r="F93" s="21" t="s">
        <v>626</v>
      </c>
      <c r="G93" s="22" t="s">
        <v>12</v>
      </c>
      <c r="H93" s="2" t="s">
        <v>651</v>
      </c>
      <c r="J93">
        <v>142117</v>
      </c>
      <c r="L93" s="15" t="str">
        <f t="shared" si="14"/>
        <v>OPAC</v>
      </c>
    </row>
    <row r="94" spans="1:12" ht="27" x14ac:dyDescent="0.15">
      <c r="A94" s="1"/>
      <c r="B94" s="1" t="s">
        <v>3</v>
      </c>
      <c r="C94" s="21" t="s">
        <v>157</v>
      </c>
      <c r="D94" s="21" t="s">
        <v>11</v>
      </c>
      <c r="E94" s="21" t="s">
        <v>620</v>
      </c>
      <c r="F94" s="21" t="s">
        <v>626</v>
      </c>
      <c r="G94" s="22" t="s">
        <v>13</v>
      </c>
      <c r="H94" s="2" t="s">
        <v>651</v>
      </c>
      <c r="J94">
        <v>124598</v>
      </c>
      <c r="L94" s="15" t="str">
        <f t="shared" si="14"/>
        <v>OPAC</v>
      </c>
    </row>
    <row r="95" spans="1:12" ht="27" x14ac:dyDescent="0.15">
      <c r="A95" s="1"/>
      <c r="B95" s="1" t="s">
        <v>3</v>
      </c>
      <c r="C95" s="21" t="s">
        <v>157</v>
      </c>
      <c r="D95" s="21" t="s">
        <v>11</v>
      </c>
      <c r="E95" s="21" t="s">
        <v>620</v>
      </c>
      <c r="F95" s="21" t="s">
        <v>626</v>
      </c>
      <c r="G95" s="22" t="s">
        <v>14</v>
      </c>
      <c r="H95" s="2" t="s">
        <v>651</v>
      </c>
      <c r="J95">
        <v>156843</v>
      </c>
      <c r="L95" s="15" t="str">
        <f t="shared" si="14"/>
        <v>OPAC</v>
      </c>
    </row>
    <row r="96" spans="1:12" ht="27" x14ac:dyDescent="0.15">
      <c r="A96" s="1"/>
      <c r="B96" s="1" t="s">
        <v>3</v>
      </c>
      <c r="C96" s="21" t="s">
        <v>158</v>
      </c>
      <c r="D96" s="21" t="s">
        <v>159</v>
      </c>
      <c r="E96" s="21" t="s">
        <v>620</v>
      </c>
      <c r="F96" s="21" t="s">
        <v>626</v>
      </c>
      <c r="G96" s="22" t="s">
        <v>160</v>
      </c>
      <c r="H96" s="2" t="s">
        <v>651</v>
      </c>
      <c r="I96" t="s">
        <v>606</v>
      </c>
      <c r="J96">
        <v>142117</v>
      </c>
      <c r="K96" t="s">
        <v>606</v>
      </c>
      <c r="L96" s="15" t="str">
        <f t="shared" si="14"/>
        <v>OPAC</v>
      </c>
    </row>
    <row r="97" spans="1:12" ht="27" x14ac:dyDescent="0.15">
      <c r="A97" s="1"/>
      <c r="B97" s="1" t="s">
        <v>3</v>
      </c>
      <c r="C97" s="21" t="s">
        <v>161</v>
      </c>
      <c r="D97" s="21" t="s">
        <v>162</v>
      </c>
      <c r="E97" s="21" t="s">
        <v>624</v>
      </c>
      <c r="F97" s="21" t="s">
        <v>626</v>
      </c>
      <c r="G97" s="22" t="s">
        <v>163</v>
      </c>
      <c r="H97" s="2" t="s">
        <v>651</v>
      </c>
      <c r="J97">
        <v>146214</v>
      </c>
      <c r="L97" s="15" t="str">
        <f t="shared" si="14"/>
        <v>OPAC</v>
      </c>
    </row>
    <row r="98" spans="1:12" ht="27" x14ac:dyDescent="0.15">
      <c r="A98" s="1"/>
      <c r="B98" s="1" t="s">
        <v>3</v>
      </c>
      <c r="C98" s="21" t="s">
        <v>164</v>
      </c>
      <c r="D98" s="21" t="s">
        <v>162</v>
      </c>
      <c r="E98" s="21" t="s">
        <v>624</v>
      </c>
      <c r="F98" s="21" t="s">
        <v>621</v>
      </c>
      <c r="G98" s="22" t="s">
        <v>165</v>
      </c>
      <c r="H98" s="2" t="s">
        <v>651</v>
      </c>
      <c r="I98" t="s">
        <v>606</v>
      </c>
      <c r="J98">
        <v>146214</v>
      </c>
      <c r="K98" t="s">
        <v>606</v>
      </c>
      <c r="L98" s="15" t="str">
        <f t="shared" si="14"/>
        <v>OPAC</v>
      </c>
    </row>
    <row r="99" spans="1:12" ht="27" x14ac:dyDescent="0.15">
      <c r="A99" s="1"/>
      <c r="B99" s="1" t="s">
        <v>3</v>
      </c>
      <c r="C99" s="21" t="s">
        <v>164</v>
      </c>
      <c r="D99" s="21" t="s">
        <v>162</v>
      </c>
      <c r="E99" s="21" t="s">
        <v>624</v>
      </c>
      <c r="F99" s="21" t="s">
        <v>621</v>
      </c>
      <c r="G99" s="22" t="s">
        <v>166</v>
      </c>
      <c r="H99" s="2" t="s">
        <v>651</v>
      </c>
      <c r="I99" t="s">
        <v>606</v>
      </c>
      <c r="J99">
        <v>145579</v>
      </c>
      <c r="K99" t="s">
        <v>606</v>
      </c>
      <c r="L99" s="15" t="str">
        <f t="shared" si="14"/>
        <v>OPAC</v>
      </c>
    </row>
    <row r="100" spans="1:12" ht="27" x14ac:dyDescent="0.15">
      <c r="A100" s="1"/>
      <c r="B100" s="1" t="s">
        <v>3</v>
      </c>
      <c r="C100" s="21" t="s">
        <v>164</v>
      </c>
      <c r="D100" s="21" t="s">
        <v>162</v>
      </c>
      <c r="E100" s="21" t="s">
        <v>624</v>
      </c>
      <c r="F100" s="21" t="s">
        <v>621</v>
      </c>
      <c r="G100" s="22" t="s">
        <v>167</v>
      </c>
      <c r="H100" s="2" t="s">
        <v>651</v>
      </c>
      <c r="I100" t="s">
        <v>606</v>
      </c>
      <c r="J100">
        <v>297231</v>
      </c>
      <c r="K100" t="s">
        <v>606</v>
      </c>
      <c r="L100" s="15" t="str">
        <f t="shared" si="14"/>
        <v>OPAC</v>
      </c>
    </row>
    <row r="101" spans="1:12" ht="27" x14ac:dyDescent="0.15">
      <c r="A101" s="1"/>
      <c r="B101" s="1" t="s">
        <v>3</v>
      </c>
      <c r="C101" s="21" t="s">
        <v>168</v>
      </c>
      <c r="D101" s="21" t="s">
        <v>169</v>
      </c>
      <c r="E101" s="21" t="s">
        <v>624</v>
      </c>
      <c r="F101" s="21" t="s">
        <v>621</v>
      </c>
      <c r="G101" s="22" t="s">
        <v>170</v>
      </c>
      <c r="H101" s="2" t="s">
        <v>651</v>
      </c>
      <c r="I101" t="s">
        <v>606</v>
      </c>
      <c r="J101">
        <v>845251</v>
      </c>
      <c r="K101" t="s">
        <v>606</v>
      </c>
      <c r="L101" s="15" t="str">
        <f t="shared" si="14"/>
        <v>OPAC</v>
      </c>
    </row>
    <row r="102" spans="1:12" ht="27" x14ac:dyDescent="0.15">
      <c r="A102" s="1"/>
      <c r="B102" s="1" t="s">
        <v>3</v>
      </c>
      <c r="C102" s="21" t="s">
        <v>171</v>
      </c>
      <c r="D102" s="21" t="s">
        <v>169</v>
      </c>
      <c r="E102" s="21" t="s">
        <v>624</v>
      </c>
      <c r="F102" s="21" t="s">
        <v>621</v>
      </c>
      <c r="G102" s="22" t="s">
        <v>160</v>
      </c>
      <c r="H102" s="2" t="s">
        <v>651</v>
      </c>
      <c r="I102" t="s">
        <v>606</v>
      </c>
      <c r="J102">
        <v>142117</v>
      </c>
      <c r="K102" t="s">
        <v>606</v>
      </c>
      <c r="L102" s="15" t="str">
        <f t="shared" si="14"/>
        <v>OPAC</v>
      </c>
    </row>
    <row r="103" spans="1:12" ht="27" x14ac:dyDescent="0.15">
      <c r="A103" s="1"/>
      <c r="B103" s="1" t="s">
        <v>3</v>
      </c>
      <c r="C103" s="21" t="s">
        <v>172</v>
      </c>
      <c r="D103" s="21" t="s">
        <v>173</v>
      </c>
      <c r="E103" s="21" t="s">
        <v>624</v>
      </c>
      <c r="F103" s="21" t="s">
        <v>621</v>
      </c>
      <c r="G103" s="22" t="s">
        <v>174</v>
      </c>
      <c r="H103" s="2" t="s">
        <v>651</v>
      </c>
      <c r="I103" t="s">
        <v>606</v>
      </c>
      <c r="J103">
        <v>833061</v>
      </c>
      <c r="K103" t="s">
        <v>606</v>
      </c>
      <c r="L103" s="15" t="str">
        <f t="shared" si="14"/>
        <v>OPAC</v>
      </c>
    </row>
    <row r="104" spans="1:12" ht="27" x14ac:dyDescent="0.15">
      <c r="A104" s="1"/>
      <c r="B104" s="1" t="s">
        <v>3</v>
      </c>
      <c r="C104" s="21" t="s">
        <v>175</v>
      </c>
      <c r="D104" s="21" t="s">
        <v>169</v>
      </c>
      <c r="E104" s="21" t="s">
        <v>624</v>
      </c>
      <c r="F104" s="21" t="s">
        <v>626</v>
      </c>
      <c r="G104" s="22" t="s">
        <v>174</v>
      </c>
      <c r="H104" s="2" t="s">
        <v>651</v>
      </c>
      <c r="I104" t="s">
        <v>606</v>
      </c>
      <c r="J104">
        <v>833061</v>
      </c>
      <c r="K104" t="s">
        <v>606</v>
      </c>
      <c r="L104" s="15" t="str">
        <f t="shared" si="14"/>
        <v>OPAC</v>
      </c>
    </row>
    <row r="105" spans="1:12" ht="27" x14ac:dyDescent="0.15">
      <c r="A105" s="1"/>
      <c r="B105" s="1" t="s">
        <v>3</v>
      </c>
      <c r="C105" s="21" t="s">
        <v>176</v>
      </c>
      <c r="D105" s="21" t="s">
        <v>169</v>
      </c>
      <c r="E105" s="21" t="s">
        <v>624</v>
      </c>
      <c r="F105" s="21" t="s">
        <v>621</v>
      </c>
      <c r="G105" s="22" t="s">
        <v>177</v>
      </c>
      <c r="H105" s="2" t="s">
        <v>651</v>
      </c>
      <c r="I105" t="s">
        <v>606</v>
      </c>
      <c r="J105">
        <v>833060</v>
      </c>
      <c r="K105" t="s">
        <v>606</v>
      </c>
      <c r="L105" s="15" t="str">
        <f t="shared" si="14"/>
        <v>OPAC</v>
      </c>
    </row>
    <row r="106" spans="1:12" ht="27" x14ac:dyDescent="0.15">
      <c r="A106" s="1"/>
      <c r="B106" s="1" t="s">
        <v>3</v>
      </c>
      <c r="C106" s="21" t="s">
        <v>176</v>
      </c>
      <c r="D106" s="21" t="s">
        <v>169</v>
      </c>
      <c r="E106" s="21" t="s">
        <v>624</v>
      </c>
      <c r="F106" s="21" t="s">
        <v>621</v>
      </c>
      <c r="G106" s="22" t="s">
        <v>178</v>
      </c>
      <c r="H106" s="2" t="s">
        <v>651</v>
      </c>
      <c r="I106" t="s">
        <v>606</v>
      </c>
      <c r="J106">
        <v>32792</v>
      </c>
      <c r="K106" t="s">
        <v>606</v>
      </c>
      <c r="L106" s="15" t="str">
        <f t="shared" si="14"/>
        <v>OPAC</v>
      </c>
    </row>
    <row r="107" spans="1:12" ht="27" x14ac:dyDescent="0.15">
      <c r="A107" s="1"/>
      <c r="B107" s="1" t="s">
        <v>3</v>
      </c>
      <c r="C107" s="21" t="s">
        <v>179</v>
      </c>
      <c r="D107" s="21" t="s">
        <v>180</v>
      </c>
      <c r="E107" s="21" t="s">
        <v>624</v>
      </c>
      <c r="F107" s="21" t="s">
        <v>626</v>
      </c>
      <c r="G107" s="22" t="s">
        <v>174</v>
      </c>
      <c r="H107" s="2" t="s">
        <v>651</v>
      </c>
      <c r="I107" t="s">
        <v>606</v>
      </c>
      <c r="J107">
        <v>833061</v>
      </c>
      <c r="K107" t="s">
        <v>606</v>
      </c>
      <c r="L107" s="15" t="str">
        <f t="shared" si="14"/>
        <v>OPAC</v>
      </c>
    </row>
    <row r="108" spans="1:12" ht="27" x14ac:dyDescent="0.15">
      <c r="A108" s="1"/>
      <c r="B108" s="1" t="s">
        <v>3</v>
      </c>
      <c r="C108" s="21" t="s">
        <v>181</v>
      </c>
      <c r="D108" s="21" t="s">
        <v>159</v>
      </c>
      <c r="E108" s="21" t="s">
        <v>624</v>
      </c>
      <c r="F108" s="21" t="s">
        <v>621</v>
      </c>
      <c r="G108" s="22" t="s">
        <v>182</v>
      </c>
      <c r="H108" s="2" t="s">
        <v>651</v>
      </c>
      <c r="I108" t="s">
        <v>606</v>
      </c>
      <c r="J108">
        <v>128745</v>
      </c>
      <c r="K108" t="s">
        <v>606</v>
      </c>
      <c r="L108" s="15" t="str">
        <f t="shared" si="14"/>
        <v>OPAC</v>
      </c>
    </row>
    <row r="109" spans="1:12" ht="27" x14ac:dyDescent="0.15">
      <c r="A109" s="1"/>
      <c r="B109" s="1" t="s">
        <v>3</v>
      </c>
      <c r="C109" s="21" t="s">
        <v>183</v>
      </c>
      <c r="D109" s="21" t="s">
        <v>159</v>
      </c>
      <c r="E109" s="21" t="s">
        <v>624</v>
      </c>
      <c r="F109" s="21" t="s">
        <v>626</v>
      </c>
      <c r="G109" s="22" t="s">
        <v>184</v>
      </c>
      <c r="H109" s="2" t="s">
        <v>651</v>
      </c>
      <c r="I109" t="s">
        <v>606</v>
      </c>
      <c r="J109">
        <v>151753</v>
      </c>
      <c r="K109" t="s">
        <v>606</v>
      </c>
      <c r="L109" s="15" t="str">
        <f t="shared" si="14"/>
        <v>OPAC</v>
      </c>
    </row>
    <row r="110" spans="1:12" x14ac:dyDescent="0.15">
      <c r="A110" s="1"/>
      <c r="B110" s="1" t="s">
        <v>3</v>
      </c>
      <c r="C110" s="21" t="s">
        <v>185</v>
      </c>
      <c r="D110" s="21" t="s">
        <v>186</v>
      </c>
      <c r="E110" s="21" t="s">
        <v>624</v>
      </c>
      <c r="F110" s="21" t="s">
        <v>626</v>
      </c>
      <c r="G110" s="22" t="s">
        <v>187</v>
      </c>
      <c r="H110" s="2" t="s">
        <v>651</v>
      </c>
      <c r="J110">
        <v>846322</v>
      </c>
      <c r="L110" s="15" t="str">
        <f t="shared" si="14"/>
        <v>OPAC</v>
      </c>
    </row>
    <row r="111" spans="1:12" ht="27" x14ac:dyDescent="0.15">
      <c r="A111" s="1"/>
      <c r="B111" s="1" t="s">
        <v>3</v>
      </c>
      <c r="C111" s="21" t="s">
        <v>185</v>
      </c>
      <c r="D111" s="21" t="s">
        <v>186</v>
      </c>
      <c r="E111" s="21" t="s">
        <v>624</v>
      </c>
      <c r="F111" s="21" t="s">
        <v>626</v>
      </c>
      <c r="G111" s="22" t="s">
        <v>188</v>
      </c>
      <c r="H111" s="2" t="s">
        <v>651</v>
      </c>
      <c r="I111" t="s">
        <v>606</v>
      </c>
      <c r="J111">
        <v>300951</v>
      </c>
      <c r="K111" t="s">
        <v>606</v>
      </c>
      <c r="L111" s="15" t="str">
        <f t="shared" si="14"/>
        <v>OPAC</v>
      </c>
    </row>
    <row r="112" spans="1:12" ht="27" x14ac:dyDescent="0.15">
      <c r="A112" s="1"/>
      <c r="B112" s="1" t="s">
        <v>3</v>
      </c>
      <c r="C112" s="21" t="s">
        <v>189</v>
      </c>
      <c r="D112" s="21" t="s">
        <v>180</v>
      </c>
      <c r="E112" s="21" t="s">
        <v>628</v>
      </c>
      <c r="F112" s="21" t="s">
        <v>621</v>
      </c>
      <c r="G112" s="22" t="s">
        <v>190</v>
      </c>
      <c r="H112" s="2" t="s">
        <v>651</v>
      </c>
      <c r="J112">
        <v>864354</v>
      </c>
      <c r="L112" s="15" t="str">
        <f t="shared" si="14"/>
        <v>OPAC</v>
      </c>
    </row>
    <row r="113" spans="1:12" ht="27" x14ac:dyDescent="0.15">
      <c r="A113" s="1"/>
      <c r="B113" s="1" t="s">
        <v>3</v>
      </c>
      <c r="C113" s="21" t="s">
        <v>189</v>
      </c>
      <c r="D113" s="21" t="s">
        <v>180</v>
      </c>
      <c r="E113" s="21" t="s">
        <v>628</v>
      </c>
      <c r="F113" s="21" t="s">
        <v>621</v>
      </c>
      <c r="G113" s="22" t="s">
        <v>191</v>
      </c>
      <c r="H113" s="2" t="s">
        <v>651</v>
      </c>
      <c r="J113">
        <v>751789</v>
      </c>
      <c r="L113" s="15" t="str">
        <f t="shared" si="14"/>
        <v>OPAC</v>
      </c>
    </row>
    <row r="114" spans="1:12" ht="27" x14ac:dyDescent="0.15">
      <c r="A114" s="1"/>
      <c r="B114" s="1" t="s">
        <v>3</v>
      </c>
      <c r="C114" s="21" t="s">
        <v>189</v>
      </c>
      <c r="D114" s="21" t="s">
        <v>180</v>
      </c>
      <c r="E114" s="21" t="s">
        <v>628</v>
      </c>
      <c r="F114" s="21" t="s">
        <v>621</v>
      </c>
      <c r="G114" s="22" t="s">
        <v>192</v>
      </c>
      <c r="H114" s="2" t="s">
        <v>651</v>
      </c>
      <c r="J114">
        <v>874063</v>
      </c>
      <c r="L114" s="15" t="str">
        <f t="shared" si="14"/>
        <v>OPAC</v>
      </c>
    </row>
    <row r="115" spans="1:12" x14ac:dyDescent="0.15">
      <c r="A115" s="1"/>
      <c r="B115" s="1" t="s">
        <v>3</v>
      </c>
      <c r="C115" s="21" t="s">
        <v>193</v>
      </c>
      <c r="D115" s="21" t="s">
        <v>186</v>
      </c>
      <c r="E115" s="21" t="s">
        <v>628</v>
      </c>
      <c r="F115" s="21" t="s">
        <v>621</v>
      </c>
      <c r="G115" s="22" t="s">
        <v>194</v>
      </c>
      <c r="H115" s="2" t="s">
        <v>651</v>
      </c>
      <c r="I115" t="s">
        <v>606</v>
      </c>
      <c r="J115">
        <v>672867</v>
      </c>
      <c r="K115" t="s">
        <v>606</v>
      </c>
      <c r="L115" s="15" t="str">
        <f t="shared" si="14"/>
        <v>OPAC</v>
      </c>
    </row>
    <row r="116" spans="1:12" ht="40.5" x14ac:dyDescent="0.15">
      <c r="A116" s="1"/>
      <c r="B116" s="1" t="s">
        <v>3</v>
      </c>
      <c r="C116" s="21" t="s">
        <v>193</v>
      </c>
      <c r="D116" s="21" t="s">
        <v>186</v>
      </c>
      <c r="E116" s="21" t="s">
        <v>628</v>
      </c>
      <c r="F116" s="21" t="s">
        <v>621</v>
      </c>
      <c r="G116" s="22" t="s">
        <v>195</v>
      </c>
      <c r="H116" s="2" t="s">
        <v>651</v>
      </c>
      <c r="I116" t="s">
        <v>606</v>
      </c>
      <c r="J116">
        <v>768609</v>
      </c>
      <c r="K116" t="s">
        <v>606</v>
      </c>
      <c r="L116" s="15" t="str">
        <f t="shared" si="14"/>
        <v>OPAC</v>
      </c>
    </row>
    <row r="117" spans="1:12" x14ac:dyDescent="0.15">
      <c r="A117" s="1"/>
      <c r="B117" s="1" t="s">
        <v>3</v>
      </c>
      <c r="C117" s="21" t="s">
        <v>193</v>
      </c>
      <c r="D117" s="21" t="s">
        <v>186</v>
      </c>
      <c r="E117" s="21" t="s">
        <v>628</v>
      </c>
      <c r="F117" s="21" t="s">
        <v>621</v>
      </c>
      <c r="G117" s="22" t="s">
        <v>196</v>
      </c>
      <c r="H117" s="2" t="s">
        <v>651</v>
      </c>
      <c r="I117" t="s">
        <v>606</v>
      </c>
      <c r="J117">
        <v>339173</v>
      </c>
      <c r="K117" t="s">
        <v>606</v>
      </c>
      <c r="L117" s="15" t="str">
        <f t="shared" si="14"/>
        <v>OPAC</v>
      </c>
    </row>
    <row r="118" spans="1:12" ht="27" x14ac:dyDescent="0.15">
      <c r="A118" s="1"/>
      <c r="B118" s="1" t="s">
        <v>3</v>
      </c>
      <c r="C118" s="21" t="s">
        <v>197</v>
      </c>
      <c r="D118" s="21" t="s">
        <v>8</v>
      </c>
      <c r="E118" s="21" t="s">
        <v>628</v>
      </c>
      <c r="F118" s="21" t="s">
        <v>626</v>
      </c>
      <c r="G118" s="22" t="s">
        <v>198</v>
      </c>
      <c r="H118" s="2" t="s">
        <v>651</v>
      </c>
      <c r="J118">
        <v>347608</v>
      </c>
      <c r="L118" s="15" t="str">
        <f t="shared" si="14"/>
        <v>OPAC</v>
      </c>
    </row>
    <row r="119" spans="1:12" hidden="1" x14ac:dyDescent="0.15">
      <c r="A119" s="1"/>
      <c r="B119" s="1" t="s">
        <v>3</v>
      </c>
      <c r="C119" s="1" t="s">
        <v>199</v>
      </c>
      <c r="D119" s="1" t="s">
        <v>200</v>
      </c>
      <c r="E119" s="1" t="s">
        <v>628</v>
      </c>
      <c r="F119" s="1" t="s">
        <v>621</v>
      </c>
      <c r="G119" s="3" t="s">
        <v>201</v>
      </c>
      <c r="H119" s="2" t="s">
        <v>652</v>
      </c>
    </row>
    <row r="120" spans="1:12" ht="27" x14ac:dyDescent="0.15">
      <c r="A120" s="1"/>
      <c r="B120" s="1" t="s">
        <v>3</v>
      </c>
      <c r="C120" s="21" t="s">
        <v>199</v>
      </c>
      <c r="D120" s="21" t="s">
        <v>200</v>
      </c>
      <c r="E120" s="21" t="s">
        <v>628</v>
      </c>
      <c r="F120" s="21" t="s">
        <v>621</v>
      </c>
      <c r="G120" s="22" t="s">
        <v>202</v>
      </c>
      <c r="H120" s="2" t="s">
        <v>651</v>
      </c>
      <c r="J120">
        <v>132670</v>
      </c>
      <c r="L120" s="15" t="str">
        <f>HYPERLINK("http://klibs1.kj.yamagata-u.ac.jp/mylimedio/search/search.do?keyword=%23ID%3D"&amp;J120,"OPAC")</f>
        <v>OPAC</v>
      </c>
    </row>
    <row r="121" spans="1:12" ht="40.5" x14ac:dyDescent="0.15">
      <c r="A121" s="1"/>
      <c r="B121" s="1" t="s">
        <v>3</v>
      </c>
      <c r="C121" s="21" t="s">
        <v>203</v>
      </c>
      <c r="D121" s="21" t="s">
        <v>204</v>
      </c>
      <c r="E121" s="21" t="s">
        <v>628</v>
      </c>
      <c r="F121" s="21" t="s">
        <v>626</v>
      </c>
      <c r="G121" s="22" t="s">
        <v>205</v>
      </c>
      <c r="H121" s="2" t="s">
        <v>651</v>
      </c>
      <c r="J121">
        <v>746183</v>
      </c>
      <c r="K121">
        <v>7</v>
      </c>
      <c r="L121" s="15" t="str">
        <f>HYPERLINK("http://klibs1.kj.yamagata-u.ac.jp/mylimedio/search/search.do?keyword=%23ID%3D"&amp;J121,"工学部図書館に所蔵あり")</f>
        <v>工学部図書館に所蔵あり</v>
      </c>
    </row>
    <row r="122" spans="1:12" ht="40.5" x14ac:dyDescent="0.15">
      <c r="A122" s="1"/>
      <c r="B122" s="1" t="s">
        <v>3</v>
      </c>
      <c r="C122" s="21" t="s">
        <v>203</v>
      </c>
      <c r="D122" s="21" t="s">
        <v>204</v>
      </c>
      <c r="E122" s="21" t="s">
        <v>628</v>
      </c>
      <c r="F122" s="21" t="s">
        <v>626</v>
      </c>
      <c r="G122" s="22" t="s">
        <v>206</v>
      </c>
      <c r="H122" s="2" t="s">
        <v>651</v>
      </c>
      <c r="J122">
        <v>836710</v>
      </c>
      <c r="L122" s="15" t="str">
        <f t="shared" ref="L122:L123" si="15">HYPERLINK("http://klibs1.kj.yamagata-u.ac.jp/mylimedio/search/search.do?keyword=%23ID%3D"&amp;J122,"OPAC")</f>
        <v>OPAC</v>
      </c>
    </row>
    <row r="123" spans="1:12" ht="40.5" x14ac:dyDescent="0.15">
      <c r="A123" s="1"/>
      <c r="B123" s="1" t="s">
        <v>3</v>
      </c>
      <c r="C123" s="21" t="s">
        <v>203</v>
      </c>
      <c r="D123" s="21" t="s">
        <v>204</v>
      </c>
      <c r="E123" s="21" t="s">
        <v>628</v>
      </c>
      <c r="F123" s="21" t="s">
        <v>626</v>
      </c>
      <c r="G123" s="22" t="s">
        <v>207</v>
      </c>
      <c r="H123" s="2" t="s">
        <v>651</v>
      </c>
      <c r="J123">
        <v>863378</v>
      </c>
      <c r="L123" s="15" t="str">
        <f t="shared" si="15"/>
        <v>OPAC</v>
      </c>
    </row>
    <row r="124" spans="1:12" hidden="1" x14ac:dyDescent="0.15">
      <c r="A124" s="1"/>
      <c r="B124" s="1" t="s">
        <v>3</v>
      </c>
      <c r="C124" s="1" t="s">
        <v>203</v>
      </c>
      <c r="D124" s="1" t="s">
        <v>204</v>
      </c>
      <c r="E124" s="1" t="s">
        <v>628</v>
      </c>
      <c r="F124" s="1" t="s">
        <v>626</v>
      </c>
      <c r="G124" s="3" t="s">
        <v>208</v>
      </c>
      <c r="H124" s="2" t="s">
        <v>652</v>
      </c>
    </row>
    <row r="125" spans="1:12" hidden="1" x14ac:dyDescent="0.15">
      <c r="A125" s="1"/>
      <c r="B125" s="1" t="s">
        <v>3</v>
      </c>
      <c r="C125" s="1" t="s">
        <v>209</v>
      </c>
      <c r="D125" s="1" t="s">
        <v>210</v>
      </c>
      <c r="E125" s="1" t="s">
        <v>628</v>
      </c>
      <c r="F125" s="1" t="s">
        <v>626</v>
      </c>
      <c r="G125" s="2" t="s">
        <v>211</v>
      </c>
      <c r="H125" s="2" t="s">
        <v>652</v>
      </c>
    </row>
    <row r="126" spans="1:12" ht="27" x14ac:dyDescent="0.15">
      <c r="A126" s="1"/>
      <c r="B126" s="1" t="s">
        <v>3</v>
      </c>
      <c r="C126" s="21" t="s">
        <v>209</v>
      </c>
      <c r="D126" s="21" t="s">
        <v>210</v>
      </c>
      <c r="E126" s="21" t="s">
        <v>628</v>
      </c>
      <c r="F126" s="21" t="s">
        <v>626</v>
      </c>
      <c r="G126" s="23" t="s">
        <v>212</v>
      </c>
      <c r="H126" s="2" t="s">
        <v>651</v>
      </c>
      <c r="J126">
        <v>344998</v>
      </c>
      <c r="L126" s="15" t="str">
        <f t="shared" ref="L126:L143" si="16">HYPERLINK("http://klibs1.kj.yamagata-u.ac.jp/mylimedio/search/search.do?keyword=%23ID%3D"&amp;J126,"OPAC")</f>
        <v>OPAC</v>
      </c>
    </row>
    <row r="127" spans="1:12" ht="40.5" x14ac:dyDescent="0.15">
      <c r="A127" s="1"/>
      <c r="B127" s="1" t="s">
        <v>3</v>
      </c>
      <c r="C127" s="21" t="s">
        <v>213</v>
      </c>
      <c r="D127" s="21" t="s">
        <v>28</v>
      </c>
      <c r="E127" s="21" t="s">
        <v>620</v>
      </c>
      <c r="F127" s="21" t="s">
        <v>626</v>
      </c>
      <c r="G127" s="22" t="s">
        <v>214</v>
      </c>
      <c r="H127" s="2" t="s">
        <v>651</v>
      </c>
      <c r="I127" t="s">
        <v>606</v>
      </c>
      <c r="J127">
        <v>122255</v>
      </c>
      <c r="K127" t="s">
        <v>606</v>
      </c>
      <c r="L127" s="15" t="str">
        <f t="shared" si="16"/>
        <v>OPAC</v>
      </c>
    </row>
    <row r="128" spans="1:12" ht="40.5" x14ac:dyDescent="0.15">
      <c r="A128" s="1"/>
      <c r="B128" s="1" t="s">
        <v>3</v>
      </c>
      <c r="C128" s="21" t="s">
        <v>213</v>
      </c>
      <c r="D128" s="21" t="s">
        <v>28</v>
      </c>
      <c r="E128" s="21" t="s">
        <v>620</v>
      </c>
      <c r="F128" s="21" t="s">
        <v>626</v>
      </c>
      <c r="G128" s="22" t="s">
        <v>31</v>
      </c>
      <c r="H128" s="2" t="s">
        <v>651</v>
      </c>
      <c r="I128" t="s">
        <v>606</v>
      </c>
      <c r="J128">
        <v>141465</v>
      </c>
      <c r="K128" t="s">
        <v>606</v>
      </c>
      <c r="L128" s="15" t="str">
        <f t="shared" si="16"/>
        <v>OPAC</v>
      </c>
    </row>
    <row r="129" spans="1:12" ht="40.5" x14ac:dyDescent="0.15">
      <c r="A129" s="1"/>
      <c r="B129" s="1" t="s">
        <v>3</v>
      </c>
      <c r="C129" s="21" t="s">
        <v>213</v>
      </c>
      <c r="D129" s="21" t="s">
        <v>28</v>
      </c>
      <c r="E129" s="21" t="s">
        <v>620</v>
      </c>
      <c r="F129" s="21" t="s">
        <v>626</v>
      </c>
      <c r="G129" s="22" t="s">
        <v>32</v>
      </c>
      <c r="H129" s="2" t="s">
        <v>651</v>
      </c>
      <c r="I129" t="s">
        <v>606</v>
      </c>
      <c r="J129">
        <v>150948</v>
      </c>
      <c r="K129" t="s">
        <v>606</v>
      </c>
      <c r="L129" s="15" t="str">
        <f t="shared" si="16"/>
        <v>OPAC</v>
      </c>
    </row>
    <row r="130" spans="1:12" ht="40.5" x14ac:dyDescent="0.15">
      <c r="A130" s="1"/>
      <c r="B130" s="1" t="s">
        <v>3</v>
      </c>
      <c r="C130" s="21" t="s">
        <v>213</v>
      </c>
      <c r="D130" s="21" t="s">
        <v>28</v>
      </c>
      <c r="E130" s="21" t="s">
        <v>620</v>
      </c>
      <c r="F130" s="21" t="s">
        <v>626</v>
      </c>
      <c r="G130" s="22" t="s">
        <v>215</v>
      </c>
      <c r="H130" s="2" t="s">
        <v>651</v>
      </c>
      <c r="J130">
        <v>768329</v>
      </c>
      <c r="L130" s="15" t="str">
        <f t="shared" si="16"/>
        <v>OPAC</v>
      </c>
    </row>
    <row r="131" spans="1:12" ht="40.5" x14ac:dyDescent="0.15">
      <c r="A131" s="1"/>
      <c r="B131" s="1" t="s">
        <v>3</v>
      </c>
      <c r="C131" s="21" t="s">
        <v>216</v>
      </c>
      <c r="D131" s="21" t="s">
        <v>34</v>
      </c>
      <c r="E131" s="21" t="s">
        <v>623</v>
      </c>
      <c r="F131" s="21" t="s">
        <v>626</v>
      </c>
      <c r="G131" s="22" t="s">
        <v>35</v>
      </c>
      <c r="H131" s="2" t="s">
        <v>651</v>
      </c>
      <c r="I131" t="s">
        <v>606</v>
      </c>
      <c r="J131">
        <v>122252</v>
      </c>
      <c r="K131" t="s">
        <v>606</v>
      </c>
      <c r="L131" s="15" t="str">
        <f t="shared" si="16"/>
        <v>OPAC</v>
      </c>
    </row>
    <row r="132" spans="1:12" ht="40.5" x14ac:dyDescent="0.15">
      <c r="A132" s="1"/>
      <c r="B132" s="1" t="s">
        <v>3</v>
      </c>
      <c r="C132" s="21" t="s">
        <v>216</v>
      </c>
      <c r="D132" s="21" t="s">
        <v>34</v>
      </c>
      <c r="E132" s="21" t="s">
        <v>623</v>
      </c>
      <c r="F132" s="21" t="s">
        <v>626</v>
      </c>
      <c r="G132" s="22" t="s">
        <v>36</v>
      </c>
      <c r="H132" s="2" t="s">
        <v>651</v>
      </c>
      <c r="I132" t="s">
        <v>606</v>
      </c>
      <c r="J132">
        <v>282773</v>
      </c>
      <c r="K132" t="s">
        <v>606</v>
      </c>
      <c r="L132" s="15" t="str">
        <f t="shared" si="16"/>
        <v>OPAC</v>
      </c>
    </row>
    <row r="133" spans="1:12" ht="40.5" x14ac:dyDescent="0.15">
      <c r="A133" s="1"/>
      <c r="B133" s="1" t="s">
        <v>3</v>
      </c>
      <c r="C133" s="21" t="s">
        <v>216</v>
      </c>
      <c r="D133" s="21" t="s">
        <v>34</v>
      </c>
      <c r="E133" s="21" t="s">
        <v>623</v>
      </c>
      <c r="F133" s="21" t="s">
        <v>626</v>
      </c>
      <c r="G133" s="22" t="s">
        <v>37</v>
      </c>
      <c r="H133" s="2" t="s">
        <v>651</v>
      </c>
      <c r="I133" t="s">
        <v>606</v>
      </c>
      <c r="J133">
        <v>842683</v>
      </c>
      <c r="K133" t="s">
        <v>606</v>
      </c>
      <c r="L133" s="15" t="str">
        <f t="shared" si="16"/>
        <v>OPAC</v>
      </c>
    </row>
    <row r="134" spans="1:12" ht="27" x14ac:dyDescent="0.15">
      <c r="A134" s="1"/>
      <c r="B134" s="1" t="s">
        <v>3</v>
      </c>
      <c r="C134" s="21" t="s">
        <v>217</v>
      </c>
      <c r="D134" s="21" t="s">
        <v>39</v>
      </c>
      <c r="E134" s="21" t="s">
        <v>623</v>
      </c>
      <c r="F134" s="21" t="s">
        <v>626</v>
      </c>
      <c r="G134" s="22" t="s">
        <v>40</v>
      </c>
      <c r="H134" s="2" t="s">
        <v>651</v>
      </c>
      <c r="I134" t="s">
        <v>606</v>
      </c>
      <c r="J134">
        <v>236270</v>
      </c>
      <c r="K134" t="s">
        <v>606</v>
      </c>
      <c r="L134" s="15" t="str">
        <f t="shared" si="16"/>
        <v>OPAC</v>
      </c>
    </row>
    <row r="135" spans="1:12" ht="27" x14ac:dyDescent="0.15">
      <c r="A135" s="1"/>
      <c r="B135" s="1" t="s">
        <v>3</v>
      </c>
      <c r="C135" s="21" t="s">
        <v>217</v>
      </c>
      <c r="D135" s="21" t="s">
        <v>39</v>
      </c>
      <c r="E135" s="21" t="s">
        <v>623</v>
      </c>
      <c r="F135" s="21" t="s">
        <v>626</v>
      </c>
      <c r="G135" s="22" t="s">
        <v>41</v>
      </c>
      <c r="H135" s="2" t="s">
        <v>651</v>
      </c>
      <c r="I135" t="s">
        <v>606</v>
      </c>
      <c r="J135">
        <v>196998</v>
      </c>
      <c r="K135" t="s">
        <v>606</v>
      </c>
      <c r="L135" s="15" t="str">
        <f t="shared" si="16"/>
        <v>OPAC</v>
      </c>
    </row>
    <row r="136" spans="1:12" ht="27" x14ac:dyDescent="0.15">
      <c r="A136" s="1"/>
      <c r="B136" s="1" t="s">
        <v>3</v>
      </c>
      <c r="C136" s="21" t="s">
        <v>218</v>
      </c>
      <c r="D136" s="21" t="s">
        <v>219</v>
      </c>
      <c r="E136" s="21" t="s">
        <v>623</v>
      </c>
      <c r="F136" s="21" t="s">
        <v>626</v>
      </c>
      <c r="G136" s="22" t="s">
        <v>220</v>
      </c>
      <c r="H136" s="2" t="s">
        <v>651</v>
      </c>
      <c r="J136">
        <v>262942</v>
      </c>
      <c r="L136" s="15" t="str">
        <f t="shared" si="16"/>
        <v>OPAC</v>
      </c>
    </row>
    <row r="137" spans="1:12" ht="27" x14ac:dyDescent="0.15">
      <c r="A137" s="1"/>
      <c r="B137" s="1" t="s">
        <v>3</v>
      </c>
      <c r="C137" s="21" t="s">
        <v>221</v>
      </c>
      <c r="D137" s="21" t="s">
        <v>222</v>
      </c>
      <c r="E137" s="21" t="s">
        <v>620</v>
      </c>
      <c r="F137" s="21" t="s">
        <v>626</v>
      </c>
      <c r="G137" s="22" t="s">
        <v>223</v>
      </c>
      <c r="H137" s="2" t="s">
        <v>651</v>
      </c>
      <c r="I137" t="s">
        <v>606</v>
      </c>
      <c r="J137">
        <v>332755</v>
      </c>
      <c r="K137" t="s">
        <v>606</v>
      </c>
      <c r="L137" s="15" t="str">
        <f t="shared" si="16"/>
        <v>OPAC</v>
      </c>
    </row>
    <row r="138" spans="1:12" ht="27" x14ac:dyDescent="0.15">
      <c r="A138" s="1"/>
      <c r="B138" s="1" t="s">
        <v>3</v>
      </c>
      <c r="C138" s="21" t="s">
        <v>221</v>
      </c>
      <c r="D138" s="21" t="s">
        <v>222</v>
      </c>
      <c r="E138" s="21" t="s">
        <v>620</v>
      </c>
      <c r="F138" s="21" t="s">
        <v>626</v>
      </c>
      <c r="G138" s="22" t="s">
        <v>224</v>
      </c>
      <c r="H138" s="2" t="s">
        <v>651</v>
      </c>
      <c r="I138" t="s">
        <v>606</v>
      </c>
      <c r="J138">
        <v>137942</v>
      </c>
      <c r="K138" t="s">
        <v>606</v>
      </c>
      <c r="L138" s="15" t="str">
        <f t="shared" si="16"/>
        <v>OPAC</v>
      </c>
    </row>
    <row r="139" spans="1:12" ht="27" x14ac:dyDescent="0.15">
      <c r="A139" s="1"/>
      <c r="B139" s="1" t="s">
        <v>3</v>
      </c>
      <c r="C139" s="21" t="s">
        <v>221</v>
      </c>
      <c r="D139" s="21" t="s">
        <v>222</v>
      </c>
      <c r="E139" s="21" t="s">
        <v>620</v>
      </c>
      <c r="F139" s="21" t="s">
        <v>626</v>
      </c>
      <c r="G139" s="22" t="s">
        <v>225</v>
      </c>
      <c r="H139" s="2" t="s">
        <v>651</v>
      </c>
      <c r="I139" t="s">
        <v>606</v>
      </c>
      <c r="J139">
        <v>145788</v>
      </c>
      <c r="K139" t="s">
        <v>606</v>
      </c>
      <c r="L139" s="15" t="str">
        <f t="shared" si="16"/>
        <v>OPAC</v>
      </c>
    </row>
    <row r="140" spans="1:12" ht="27" x14ac:dyDescent="0.15">
      <c r="A140" s="1"/>
      <c r="B140" s="1" t="s">
        <v>3</v>
      </c>
      <c r="C140" s="21" t="s">
        <v>221</v>
      </c>
      <c r="D140" s="21" t="s">
        <v>222</v>
      </c>
      <c r="E140" s="21" t="s">
        <v>620</v>
      </c>
      <c r="F140" s="21" t="s">
        <v>626</v>
      </c>
      <c r="G140" s="22" t="s">
        <v>226</v>
      </c>
      <c r="H140" s="2" t="s">
        <v>651</v>
      </c>
      <c r="I140" t="s">
        <v>606</v>
      </c>
      <c r="J140">
        <v>788741</v>
      </c>
      <c r="K140" t="s">
        <v>606</v>
      </c>
      <c r="L140" s="15" t="str">
        <f t="shared" si="16"/>
        <v>OPAC</v>
      </c>
    </row>
    <row r="141" spans="1:12" ht="94.5" x14ac:dyDescent="0.15">
      <c r="A141" s="1"/>
      <c r="B141" s="1" t="s">
        <v>3</v>
      </c>
      <c r="C141" s="21" t="s">
        <v>227</v>
      </c>
      <c r="D141" s="21" t="s">
        <v>228</v>
      </c>
      <c r="E141" s="21" t="s">
        <v>620</v>
      </c>
      <c r="F141" s="21" t="s">
        <v>621</v>
      </c>
      <c r="G141" s="22" t="s">
        <v>229</v>
      </c>
      <c r="H141" s="2" t="s">
        <v>651</v>
      </c>
      <c r="J141">
        <v>757208</v>
      </c>
      <c r="L141" s="15" t="str">
        <f t="shared" si="16"/>
        <v>OPAC</v>
      </c>
    </row>
    <row r="142" spans="1:12" ht="94.5" x14ac:dyDescent="0.15">
      <c r="A142" s="1"/>
      <c r="B142" s="1" t="s">
        <v>3</v>
      </c>
      <c r="C142" s="21" t="s">
        <v>227</v>
      </c>
      <c r="D142" s="21" t="s">
        <v>228</v>
      </c>
      <c r="E142" s="21" t="s">
        <v>620</v>
      </c>
      <c r="F142" s="21" t="s">
        <v>621</v>
      </c>
      <c r="G142" s="22" t="s">
        <v>230</v>
      </c>
      <c r="H142" s="2" t="s">
        <v>651</v>
      </c>
      <c r="J142">
        <v>749716</v>
      </c>
      <c r="L142" s="15" t="str">
        <f t="shared" si="16"/>
        <v>OPAC</v>
      </c>
    </row>
    <row r="143" spans="1:12" ht="94.5" x14ac:dyDescent="0.15">
      <c r="A143" s="1"/>
      <c r="B143" s="1" t="s">
        <v>3</v>
      </c>
      <c r="C143" s="21" t="s">
        <v>227</v>
      </c>
      <c r="D143" s="21" t="s">
        <v>228</v>
      </c>
      <c r="E143" s="21" t="s">
        <v>620</v>
      </c>
      <c r="F143" s="21" t="s">
        <v>621</v>
      </c>
      <c r="G143" s="22" t="s">
        <v>231</v>
      </c>
      <c r="H143" s="2" t="s">
        <v>651</v>
      </c>
      <c r="J143">
        <v>779587</v>
      </c>
      <c r="L143" s="15" t="str">
        <f t="shared" si="16"/>
        <v>OPAC</v>
      </c>
    </row>
    <row r="144" spans="1:12" hidden="1" x14ac:dyDescent="0.15">
      <c r="A144" s="1"/>
      <c r="B144" s="1" t="s">
        <v>3</v>
      </c>
      <c r="C144" s="1" t="s">
        <v>227</v>
      </c>
      <c r="D144" s="1" t="s">
        <v>228</v>
      </c>
      <c r="E144" s="1" t="s">
        <v>620</v>
      </c>
      <c r="F144" s="1" t="s">
        <v>621</v>
      </c>
      <c r="G144" s="3" t="s">
        <v>232</v>
      </c>
      <c r="H144" s="2" t="s">
        <v>652</v>
      </c>
    </row>
    <row r="145" spans="1:12" ht="40.5" x14ac:dyDescent="0.15">
      <c r="A145" s="1"/>
      <c r="B145" s="1" t="s">
        <v>3</v>
      </c>
      <c r="C145" s="21" t="s">
        <v>233</v>
      </c>
      <c r="D145" s="21" t="s">
        <v>34</v>
      </c>
      <c r="E145" s="21" t="s">
        <v>624</v>
      </c>
      <c r="F145" s="21" t="s">
        <v>626</v>
      </c>
      <c r="G145" s="22" t="s">
        <v>234</v>
      </c>
      <c r="H145" s="2" t="s">
        <v>651</v>
      </c>
      <c r="I145" t="s">
        <v>606</v>
      </c>
      <c r="J145">
        <v>348686</v>
      </c>
      <c r="K145" t="s">
        <v>606</v>
      </c>
      <c r="L145" s="15" t="str">
        <f t="shared" ref="L145:L196" si="17">HYPERLINK("http://klibs1.kj.yamagata-u.ac.jp/mylimedio/search/search.do?keyword=%23ID%3D"&amp;J145,"OPAC")</f>
        <v>OPAC</v>
      </c>
    </row>
    <row r="146" spans="1:12" ht="40.5" x14ac:dyDescent="0.15">
      <c r="A146" s="1"/>
      <c r="B146" s="1" t="s">
        <v>3</v>
      </c>
      <c r="C146" s="21" t="s">
        <v>233</v>
      </c>
      <c r="D146" s="21" t="s">
        <v>34</v>
      </c>
      <c r="E146" s="21" t="s">
        <v>624</v>
      </c>
      <c r="F146" s="21" t="s">
        <v>626</v>
      </c>
      <c r="G146" s="22" t="s">
        <v>235</v>
      </c>
      <c r="H146" s="2" t="s">
        <v>651</v>
      </c>
      <c r="I146" t="s">
        <v>606</v>
      </c>
      <c r="J146">
        <v>121226</v>
      </c>
      <c r="K146" t="s">
        <v>606</v>
      </c>
      <c r="L146" s="15" t="str">
        <f t="shared" si="17"/>
        <v>OPAC</v>
      </c>
    </row>
    <row r="147" spans="1:12" ht="40.5" x14ac:dyDescent="0.15">
      <c r="A147" s="1"/>
      <c r="B147" s="1" t="s">
        <v>3</v>
      </c>
      <c r="C147" s="21" t="s">
        <v>233</v>
      </c>
      <c r="D147" s="21" t="s">
        <v>34</v>
      </c>
      <c r="E147" s="21" t="s">
        <v>624</v>
      </c>
      <c r="F147" s="21" t="s">
        <v>626</v>
      </c>
      <c r="G147" s="22" t="s">
        <v>236</v>
      </c>
      <c r="H147" s="2" t="s">
        <v>651</v>
      </c>
      <c r="I147" t="s">
        <v>606</v>
      </c>
      <c r="J147">
        <v>149325</v>
      </c>
      <c r="K147" t="s">
        <v>606</v>
      </c>
      <c r="L147" s="15" t="str">
        <f t="shared" si="17"/>
        <v>OPAC</v>
      </c>
    </row>
    <row r="148" spans="1:12" ht="27" x14ac:dyDescent="0.15">
      <c r="A148" s="1"/>
      <c r="B148" s="1" t="s">
        <v>3</v>
      </c>
      <c r="C148" s="21" t="s">
        <v>237</v>
      </c>
      <c r="D148" s="21" t="s">
        <v>238</v>
      </c>
      <c r="E148" s="21" t="s">
        <v>624</v>
      </c>
      <c r="F148" s="21" t="s">
        <v>621</v>
      </c>
      <c r="G148" s="22" t="s">
        <v>239</v>
      </c>
      <c r="H148" s="2" t="s">
        <v>651</v>
      </c>
      <c r="I148" t="s">
        <v>606</v>
      </c>
      <c r="J148">
        <v>795485</v>
      </c>
      <c r="K148" t="s">
        <v>606</v>
      </c>
      <c r="L148" s="15" t="str">
        <f t="shared" si="17"/>
        <v>OPAC</v>
      </c>
    </row>
    <row r="149" spans="1:12" ht="27" x14ac:dyDescent="0.15">
      <c r="A149" s="1"/>
      <c r="B149" s="1" t="s">
        <v>3</v>
      </c>
      <c r="C149" s="21" t="s">
        <v>240</v>
      </c>
      <c r="D149" s="21" t="s">
        <v>241</v>
      </c>
      <c r="E149" s="21" t="s">
        <v>624</v>
      </c>
      <c r="F149" s="21" t="s">
        <v>621</v>
      </c>
      <c r="G149" s="22" t="s">
        <v>242</v>
      </c>
      <c r="H149" s="2" t="s">
        <v>651</v>
      </c>
      <c r="I149" t="s">
        <v>606</v>
      </c>
      <c r="J149">
        <v>796226</v>
      </c>
      <c r="K149" t="s">
        <v>606</v>
      </c>
      <c r="L149" s="15" t="str">
        <f t="shared" si="17"/>
        <v>OPAC</v>
      </c>
    </row>
    <row r="150" spans="1:12" ht="27" x14ac:dyDescent="0.15">
      <c r="A150" s="1"/>
      <c r="B150" s="1" t="s">
        <v>3</v>
      </c>
      <c r="C150" s="21" t="s">
        <v>240</v>
      </c>
      <c r="D150" s="21" t="s">
        <v>241</v>
      </c>
      <c r="E150" s="21" t="s">
        <v>624</v>
      </c>
      <c r="F150" s="21" t="s">
        <v>621</v>
      </c>
      <c r="G150" s="22" t="s">
        <v>243</v>
      </c>
      <c r="H150" s="2" t="s">
        <v>651</v>
      </c>
      <c r="I150" t="s">
        <v>606</v>
      </c>
      <c r="J150">
        <v>836204</v>
      </c>
      <c r="K150" t="s">
        <v>606</v>
      </c>
      <c r="L150" s="15" t="str">
        <f t="shared" si="17"/>
        <v>OPAC</v>
      </c>
    </row>
    <row r="151" spans="1:12" ht="27" x14ac:dyDescent="0.15">
      <c r="A151" s="1"/>
      <c r="B151" s="1" t="s">
        <v>3</v>
      </c>
      <c r="C151" s="21" t="s">
        <v>244</v>
      </c>
      <c r="D151" s="21" t="s">
        <v>222</v>
      </c>
      <c r="E151" s="21" t="s">
        <v>629</v>
      </c>
      <c r="F151" s="21" t="s">
        <v>626</v>
      </c>
      <c r="G151" s="22" t="s">
        <v>245</v>
      </c>
      <c r="H151" s="2" t="s">
        <v>651</v>
      </c>
      <c r="I151" t="s">
        <v>606</v>
      </c>
      <c r="J151">
        <v>830187</v>
      </c>
      <c r="K151" t="s">
        <v>606</v>
      </c>
      <c r="L151" s="15" t="str">
        <f t="shared" si="17"/>
        <v>OPAC</v>
      </c>
    </row>
    <row r="152" spans="1:12" ht="27" x14ac:dyDescent="0.15">
      <c r="A152" s="1"/>
      <c r="B152" s="1" t="s">
        <v>3</v>
      </c>
      <c r="C152" s="21" t="s">
        <v>244</v>
      </c>
      <c r="D152" s="21" t="s">
        <v>222</v>
      </c>
      <c r="E152" s="21" t="s">
        <v>629</v>
      </c>
      <c r="F152" s="21" t="s">
        <v>626</v>
      </c>
      <c r="G152" s="22" t="s">
        <v>246</v>
      </c>
      <c r="H152" s="2" t="s">
        <v>651</v>
      </c>
      <c r="I152" t="s">
        <v>606</v>
      </c>
      <c r="J152">
        <v>743408</v>
      </c>
      <c r="K152" t="s">
        <v>606</v>
      </c>
      <c r="L152" s="15" t="str">
        <f t="shared" si="17"/>
        <v>OPAC</v>
      </c>
    </row>
    <row r="153" spans="1:12" ht="27" x14ac:dyDescent="0.15">
      <c r="A153" s="1"/>
      <c r="B153" s="1" t="s">
        <v>3</v>
      </c>
      <c r="C153" s="21" t="s">
        <v>244</v>
      </c>
      <c r="D153" s="21" t="s">
        <v>222</v>
      </c>
      <c r="E153" s="21" t="s">
        <v>629</v>
      </c>
      <c r="F153" s="21" t="s">
        <v>626</v>
      </c>
      <c r="G153" s="22" t="s">
        <v>247</v>
      </c>
      <c r="H153" s="2" t="s">
        <v>651</v>
      </c>
      <c r="I153" t="s">
        <v>606</v>
      </c>
      <c r="J153">
        <v>836254</v>
      </c>
      <c r="K153" t="s">
        <v>606</v>
      </c>
      <c r="L153" s="15" t="str">
        <f t="shared" si="17"/>
        <v>OPAC</v>
      </c>
    </row>
    <row r="154" spans="1:12" ht="27" x14ac:dyDescent="0.15">
      <c r="A154" s="1"/>
      <c r="B154" s="1" t="s">
        <v>3</v>
      </c>
      <c r="C154" s="21" t="s">
        <v>244</v>
      </c>
      <c r="D154" s="21" t="s">
        <v>222</v>
      </c>
      <c r="E154" s="21" t="s">
        <v>629</v>
      </c>
      <c r="F154" s="21" t="s">
        <v>626</v>
      </c>
      <c r="G154" s="22" t="s">
        <v>248</v>
      </c>
      <c r="H154" s="2" t="s">
        <v>651</v>
      </c>
      <c r="I154" t="s">
        <v>606</v>
      </c>
      <c r="J154">
        <v>742696</v>
      </c>
      <c r="K154" t="s">
        <v>606</v>
      </c>
      <c r="L154" s="15" t="str">
        <f t="shared" si="17"/>
        <v>OPAC</v>
      </c>
    </row>
    <row r="155" spans="1:12" ht="40.5" x14ac:dyDescent="0.15">
      <c r="A155" s="1"/>
      <c r="B155" s="1" t="s">
        <v>3</v>
      </c>
      <c r="C155" s="21" t="s">
        <v>249</v>
      </c>
      <c r="D155" s="21" t="s">
        <v>34</v>
      </c>
      <c r="E155" s="21" t="s">
        <v>624</v>
      </c>
      <c r="F155" s="21" t="s">
        <v>621</v>
      </c>
      <c r="G155" s="22" t="s">
        <v>250</v>
      </c>
      <c r="H155" s="2" t="s">
        <v>651</v>
      </c>
      <c r="I155" t="s">
        <v>606</v>
      </c>
      <c r="J155">
        <v>121952</v>
      </c>
      <c r="K155" t="s">
        <v>606</v>
      </c>
      <c r="L155" s="15" t="str">
        <f t="shared" si="17"/>
        <v>OPAC</v>
      </c>
    </row>
    <row r="156" spans="1:12" ht="40.5" x14ac:dyDescent="0.15">
      <c r="A156" s="1"/>
      <c r="B156" s="1" t="s">
        <v>3</v>
      </c>
      <c r="C156" s="21" t="s">
        <v>249</v>
      </c>
      <c r="D156" s="21" t="s">
        <v>34</v>
      </c>
      <c r="E156" s="21" t="s">
        <v>624</v>
      </c>
      <c r="F156" s="21" t="s">
        <v>621</v>
      </c>
      <c r="G156" s="22" t="s">
        <v>251</v>
      </c>
      <c r="H156" s="2" t="s">
        <v>651</v>
      </c>
      <c r="I156" t="s">
        <v>606</v>
      </c>
      <c r="J156">
        <v>344837</v>
      </c>
      <c r="K156" t="s">
        <v>606</v>
      </c>
      <c r="L156" s="15" t="str">
        <f t="shared" si="17"/>
        <v>OPAC</v>
      </c>
    </row>
    <row r="157" spans="1:12" ht="40.5" x14ac:dyDescent="0.15">
      <c r="A157" s="1"/>
      <c r="B157" s="1" t="s">
        <v>3</v>
      </c>
      <c r="C157" s="21" t="s">
        <v>249</v>
      </c>
      <c r="D157" s="21" t="s">
        <v>34</v>
      </c>
      <c r="E157" s="21" t="s">
        <v>624</v>
      </c>
      <c r="F157" s="21" t="s">
        <v>621</v>
      </c>
      <c r="G157" s="22" t="s">
        <v>252</v>
      </c>
      <c r="H157" s="2" t="s">
        <v>651</v>
      </c>
      <c r="I157" t="s">
        <v>606</v>
      </c>
      <c r="J157">
        <v>123363</v>
      </c>
      <c r="K157" t="s">
        <v>606</v>
      </c>
      <c r="L157" s="15" t="str">
        <f t="shared" si="17"/>
        <v>OPAC</v>
      </c>
    </row>
    <row r="158" spans="1:12" ht="40.5" x14ac:dyDescent="0.15">
      <c r="A158" s="1"/>
      <c r="B158" s="1" t="s">
        <v>3</v>
      </c>
      <c r="C158" s="21" t="s">
        <v>249</v>
      </c>
      <c r="D158" s="21" t="s">
        <v>34</v>
      </c>
      <c r="E158" s="21" t="s">
        <v>624</v>
      </c>
      <c r="F158" s="21" t="s">
        <v>621</v>
      </c>
      <c r="G158" s="22" t="s">
        <v>253</v>
      </c>
      <c r="H158" s="2" t="s">
        <v>651</v>
      </c>
      <c r="I158" t="s">
        <v>606</v>
      </c>
      <c r="J158">
        <v>854802</v>
      </c>
      <c r="K158" t="s">
        <v>606</v>
      </c>
      <c r="L158" s="15" t="str">
        <f t="shared" si="17"/>
        <v>OPAC</v>
      </c>
    </row>
    <row r="159" spans="1:12" ht="40.5" x14ac:dyDescent="0.15">
      <c r="A159" s="1"/>
      <c r="B159" s="1" t="s">
        <v>3</v>
      </c>
      <c r="C159" s="21" t="s">
        <v>249</v>
      </c>
      <c r="D159" s="21" t="s">
        <v>34</v>
      </c>
      <c r="E159" s="21" t="s">
        <v>624</v>
      </c>
      <c r="F159" s="21" t="s">
        <v>621</v>
      </c>
      <c r="G159" s="22" t="s">
        <v>254</v>
      </c>
      <c r="H159" s="2" t="s">
        <v>651</v>
      </c>
      <c r="I159" t="s">
        <v>606</v>
      </c>
      <c r="J159">
        <v>124232</v>
      </c>
      <c r="K159" t="s">
        <v>606</v>
      </c>
      <c r="L159" s="15" t="str">
        <f t="shared" si="17"/>
        <v>OPAC</v>
      </c>
    </row>
    <row r="160" spans="1:12" ht="40.5" x14ac:dyDescent="0.15">
      <c r="A160" s="1"/>
      <c r="B160" s="1" t="s">
        <v>3</v>
      </c>
      <c r="C160" s="21" t="s">
        <v>249</v>
      </c>
      <c r="D160" s="21" t="s">
        <v>34</v>
      </c>
      <c r="E160" s="21" t="s">
        <v>624</v>
      </c>
      <c r="F160" s="21" t="s">
        <v>621</v>
      </c>
      <c r="G160" s="22" t="s">
        <v>255</v>
      </c>
      <c r="H160" s="2" t="s">
        <v>651</v>
      </c>
      <c r="I160" t="s">
        <v>606</v>
      </c>
      <c r="J160">
        <v>262395</v>
      </c>
      <c r="K160" t="s">
        <v>606</v>
      </c>
      <c r="L160" s="15" t="str">
        <f t="shared" si="17"/>
        <v>OPAC</v>
      </c>
    </row>
    <row r="161" spans="1:12" ht="27" x14ac:dyDescent="0.15">
      <c r="A161" s="1"/>
      <c r="B161" s="1" t="s">
        <v>3</v>
      </c>
      <c r="C161" s="21" t="s">
        <v>256</v>
      </c>
      <c r="D161" s="21" t="s">
        <v>24</v>
      </c>
      <c r="E161" s="21" t="s">
        <v>624</v>
      </c>
      <c r="F161" s="21" t="s">
        <v>621</v>
      </c>
      <c r="G161" s="22" t="s">
        <v>257</v>
      </c>
      <c r="H161" s="2" t="s">
        <v>651</v>
      </c>
      <c r="I161" t="s">
        <v>606</v>
      </c>
      <c r="J161">
        <v>147222</v>
      </c>
      <c r="K161" t="s">
        <v>606</v>
      </c>
      <c r="L161" s="15" t="str">
        <f t="shared" si="17"/>
        <v>OPAC</v>
      </c>
    </row>
    <row r="162" spans="1:12" ht="40.5" x14ac:dyDescent="0.15">
      <c r="A162" s="1"/>
      <c r="B162" s="1" t="s">
        <v>3</v>
      </c>
      <c r="C162" s="21" t="s">
        <v>258</v>
      </c>
      <c r="D162" s="21" t="s">
        <v>238</v>
      </c>
      <c r="E162" s="21" t="s">
        <v>624</v>
      </c>
      <c r="F162" s="21" t="s">
        <v>626</v>
      </c>
      <c r="G162" s="22" t="s">
        <v>259</v>
      </c>
      <c r="H162" s="2" t="s">
        <v>651</v>
      </c>
      <c r="J162">
        <v>834562</v>
      </c>
      <c r="L162" s="15" t="str">
        <f t="shared" si="17"/>
        <v>OPAC</v>
      </c>
    </row>
    <row r="163" spans="1:12" ht="27" x14ac:dyDescent="0.15">
      <c r="A163" s="1"/>
      <c r="B163" s="1" t="s">
        <v>3</v>
      </c>
      <c r="C163" s="21" t="s">
        <v>258</v>
      </c>
      <c r="D163" s="21" t="s">
        <v>238</v>
      </c>
      <c r="E163" s="21" t="s">
        <v>624</v>
      </c>
      <c r="F163" s="21" t="s">
        <v>626</v>
      </c>
      <c r="G163" s="22" t="s">
        <v>260</v>
      </c>
      <c r="H163" s="2" t="s">
        <v>651</v>
      </c>
      <c r="I163" t="s">
        <v>606</v>
      </c>
      <c r="J163">
        <v>156348</v>
      </c>
      <c r="K163" t="s">
        <v>606</v>
      </c>
      <c r="L163" s="15" t="str">
        <f t="shared" si="17"/>
        <v>OPAC</v>
      </c>
    </row>
    <row r="164" spans="1:12" ht="27" x14ac:dyDescent="0.15">
      <c r="A164" s="1"/>
      <c r="B164" s="1" t="s">
        <v>3</v>
      </c>
      <c r="C164" s="21" t="s">
        <v>261</v>
      </c>
      <c r="D164" s="21" t="s">
        <v>241</v>
      </c>
      <c r="E164" s="21" t="s">
        <v>624</v>
      </c>
      <c r="F164" s="21" t="s">
        <v>626</v>
      </c>
      <c r="G164" s="22" t="s">
        <v>262</v>
      </c>
      <c r="H164" s="2" t="s">
        <v>651</v>
      </c>
      <c r="I164" t="s">
        <v>606</v>
      </c>
      <c r="J164">
        <v>218067</v>
      </c>
      <c r="K164" t="s">
        <v>606</v>
      </c>
      <c r="L164" s="15" t="str">
        <f t="shared" si="17"/>
        <v>OPAC</v>
      </c>
    </row>
    <row r="165" spans="1:12" ht="27" x14ac:dyDescent="0.15">
      <c r="A165" s="1"/>
      <c r="B165" s="1" t="s">
        <v>3</v>
      </c>
      <c r="C165" s="21" t="s">
        <v>261</v>
      </c>
      <c r="D165" s="21" t="s">
        <v>241</v>
      </c>
      <c r="E165" s="21" t="s">
        <v>624</v>
      </c>
      <c r="F165" s="21" t="s">
        <v>626</v>
      </c>
      <c r="G165" s="22" t="s">
        <v>263</v>
      </c>
      <c r="H165" s="2" t="s">
        <v>651</v>
      </c>
      <c r="I165" t="s">
        <v>606</v>
      </c>
      <c r="J165">
        <v>282773</v>
      </c>
      <c r="K165" t="s">
        <v>606</v>
      </c>
      <c r="L165" s="15" t="str">
        <f t="shared" si="17"/>
        <v>OPAC</v>
      </c>
    </row>
    <row r="166" spans="1:12" ht="27" x14ac:dyDescent="0.15">
      <c r="A166" s="1"/>
      <c r="B166" s="1" t="s">
        <v>3</v>
      </c>
      <c r="C166" s="21" t="s">
        <v>261</v>
      </c>
      <c r="D166" s="21" t="s">
        <v>241</v>
      </c>
      <c r="E166" s="21" t="s">
        <v>624</v>
      </c>
      <c r="F166" s="21" t="s">
        <v>626</v>
      </c>
      <c r="G166" s="22" t="s">
        <v>264</v>
      </c>
      <c r="H166" s="2" t="s">
        <v>651</v>
      </c>
      <c r="I166" t="s">
        <v>606</v>
      </c>
      <c r="J166">
        <v>282506</v>
      </c>
      <c r="K166" t="s">
        <v>606</v>
      </c>
      <c r="L166" s="15" t="str">
        <f t="shared" si="17"/>
        <v>OPAC</v>
      </c>
    </row>
    <row r="167" spans="1:12" ht="27" x14ac:dyDescent="0.15">
      <c r="A167" s="1"/>
      <c r="B167" s="1" t="s">
        <v>3</v>
      </c>
      <c r="C167" s="21" t="s">
        <v>265</v>
      </c>
      <c r="D167" s="21" t="s">
        <v>24</v>
      </c>
      <c r="E167" s="21" t="s">
        <v>624</v>
      </c>
      <c r="F167" s="21" t="s">
        <v>626</v>
      </c>
      <c r="G167" s="22" t="s">
        <v>266</v>
      </c>
      <c r="H167" s="2" t="s">
        <v>651</v>
      </c>
      <c r="J167">
        <v>148301</v>
      </c>
      <c r="L167" s="15" t="str">
        <f t="shared" si="17"/>
        <v>OPAC</v>
      </c>
    </row>
    <row r="168" spans="1:12" ht="27" x14ac:dyDescent="0.15">
      <c r="A168" s="1"/>
      <c r="B168" s="1" t="s">
        <v>3</v>
      </c>
      <c r="C168" s="21" t="s">
        <v>267</v>
      </c>
      <c r="D168" s="21" t="s">
        <v>268</v>
      </c>
      <c r="E168" s="21" t="s">
        <v>629</v>
      </c>
      <c r="F168" s="21" t="s">
        <v>626</v>
      </c>
      <c r="G168" s="22" t="s">
        <v>269</v>
      </c>
      <c r="H168" s="2" t="s">
        <v>651</v>
      </c>
      <c r="I168" t="s">
        <v>606</v>
      </c>
      <c r="J168">
        <v>873967</v>
      </c>
      <c r="K168" t="s">
        <v>606</v>
      </c>
      <c r="L168" s="15" t="str">
        <f t="shared" si="17"/>
        <v>OPAC</v>
      </c>
    </row>
    <row r="169" spans="1:12" ht="27" x14ac:dyDescent="0.15">
      <c r="A169" s="1"/>
      <c r="B169" s="1" t="s">
        <v>3</v>
      </c>
      <c r="C169" s="21" t="s">
        <v>267</v>
      </c>
      <c r="D169" s="21" t="s">
        <v>268</v>
      </c>
      <c r="E169" s="21" t="s">
        <v>629</v>
      </c>
      <c r="F169" s="21" t="s">
        <v>626</v>
      </c>
      <c r="G169" s="22" t="s">
        <v>270</v>
      </c>
      <c r="H169" s="2" t="s">
        <v>651</v>
      </c>
      <c r="I169" t="s">
        <v>606</v>
      </c>
      <c r="J169">
        <v>658953</v>
      </c>
      <c r="K169" t="s">
        <v>606</v>
      </c>
      <c r="L169" s="15" t="str">
        <f t="shared" si="17"/>
        <v>OPAC</v>
      </c>
    </row>
    <row r="170" spans="1:12" ht="27" x14ac:dyDescent="0.15">
      <c r="A170" s="1"/>
      <c r="B170" s="1" t="s">
        <v>3</v>
      </c>
      <c r="C170" s="21" t="s">
        <v>267</v>
      </c>
      <c r="D170" s="21" t="s">
        <v>268</v>
      </c>
      <c r="E170" s="21" t="s">
        <v>629</v>
      </c>
      <c r="F170" s="21" t="s">
        <v>626</v>
      </c>
      <c r="G170" s="22" t="s">
        <v>271</v>
      </c>
      <c r="H170" s="2" t="s">
        <v>651</v>
      </c>
      <c r="I170" t="s">
        <v>606</v>
      </c>
      <c r="J170">
        <v>686095</v>
      </c>
      <c r="K170" t="s">
        <v>606</v>
      </c>
      <c r="L170" s="15" t="str">
        <f t="shared" si="17"/>
        <v>OPAC</v>
      </c>
    </row>
    <row r="171" spans="1:12" ht="27" x14ac:dyDescent="0.15">
      <c r="A171" s="1"/>
      <c r="B171" s="1" t="s">
        <v>3</v>
      </c>
      <c r="C171" s="21" t="s">
        <v>267</v>
      </c>
      <c r="D171" s="21" t="s">
        <v>268</v>
      </c>
      <c r="E171" s="21" t="s">
        <v>629</v>
      </c>
      <c r="F171" s="21" t="s">
        <v>626</v>
      </c>
      <c r="G171" s="22" t="s">
        <v>272</v>
      </c>
      <c r="H171" s="2" t="s">
        <v>651</v>
      </c>
      <c r="I171" t="s">
        <v>606</v>
      </c>
      <c r="J171">
        <v>333254</v>
      </c>
      <c r="K171" t="s">
        <v>606</v>
      </c>
      <c r="L171" s="15" t="str">
        <f t="shared" si="17"/>
        <v>OPAC</v>
      </c>
    </row>
    <row r="172" spans="1:12" ht="27" x14ac:dyDescent="0.15">
      <c r="A172" s="1"/>
      <c r="B172" s="1" t="s">
        <v>3</v>
      </c>
      <c r="C172" s="21" t="s">
        <v>267</v>
      </c>
      <c r="D172" s="21" t="s">
        <v>268</v>
      </c>
      <c r="E172" s="21" t="s">
        <v>629</v>
      </c>
      <c r="F172" s="21" t="s">
        <v>626</v>
      </c>
      <c r="G172" s="22" t="s">
        <v>273</v>
      </c>
      <c r="H172" s="2" t="s">
        <v>651</v>
      </c>
      <c r="I172" t="s">
        <v>606</v>
      </c>
      <c r="J172">
        <v>844842</v>
      </c>
      <c r="K172" t="s">
        <v>606</v>
      </c>
      <c r="L172" s="15" t="str">
        <f t="shared" si="17"/>
        <v>OPAC</v>
      </c>
    </row>
    <row r="173" spans="1:12" ht="27" x14ac:dyDescent="0.15">
      <c r="A173" s="1"/>
      <c r="B173" s="1" t="s">
        <v>3</v>
      </c>
      <c r="C173" s="21" t="s">
        <v>274</v>
      </c>
      <c r="D173" s="21" t="s">
        <v>275</v>
      </c>
      <c r="E173" s="21" t="s">
        <v>628</v>
      </c>
      <c r="F173" s="21" t="s">
        <v>626</v>
      </c>
      <c r="G173" s="22" t="s">
        <v>276</v>
      </c>
      <c r="H173" s="2" t="s">
        <v>651</v>
      </c>
      <c r="J173">
        <v>545523</v>
      </c>
      <c r="L173" s="15" t="str">
        <f t="shared" si="17"/>
        <v>OPAC</v>
      </c>
    </row>
    <row r="174" spans="1:12" ht="27" x14ac:dyDescent="0.15">
      <c r="A174" s="1"/>
      <c r="B174" s="1" t="s">
        <v>3</v>
      </c>
      <c r="C174" s="21" t="s">
        <v>274</v>
      </c>
      <c r="D174" s="21" t="s">
        <v>275</v>
      </c>
      <c r="E174" s="21" t="s">
        <v>628</v>
      </c>
      <c r="F174" s="21" t="s">
        <v>626</v>
      </c>
      <c r="G174" s="22" t="s">
        <v>277</v>
      </c>
      <c r="H174" s="2" t="s">
        <v>651</v>
      </c>
      <c r="J174">
        <v>344987</v>
      </c>
      <c r="L174" s="15" t="str">
        <f t="shared" si="17"/>
        <v>OPAC</v>
      </c>
    </row>
    <row r="175" spans="1:12" ht="27" x14ac:dyDescent="0.15">
      <c r="A175" s="1"/>
      <c r="B175" s="1" t="s">
        <v>3</v>
      </c>
      <c r="C175" s="21" t="s">
        <v>274</v>
      </c>
      <c r="D175" s="21" t="s">
        <v>275</v>
      </c>
      <c r="E175" s="21" t="s">
        <v>628</v>
      </c>
      <c r="F175" s="21" t="s">
        <v>626</v>
      </c>
      <c r="G175" s="22" t="s">
        <v>278</v>
      </c>
      <c r="H175" s="2" t="s">
        <v>651</v>
      </c>
      <c r="J175">
        <v>781250</v>
      </c>
      <c r="L175" s="15" t="str">
        <f t="shared" si="17"/>
        <v>OPAC</v>
      </c>
    </row>
    <row r="176" spans="1:12" ht="27" x14ac:dyDescent="0.15">
      <c r="A176" s="1"/>
      <c r="B176" s="1" t="s">
        <v>3</v>
      </c>
      <c r="C176" s="21" t="s">
        <v>274</v>
      </c>
      <c r="D176" s="21" t="s">
        <v>275</v>
      </c>
      <c r="E176" s="21" t="s">
        <v>628</v>
      </c>
      <c r="F176" s="21" t="s">
        <v>626</v>
      </c>
      <c r="G176" s="22" t="s">
        <v>279</v>
      </c>
      <c r="H176" s="2" t="s">
        <v>651</v>
      </c>
      <c r="J176">
        <v>737282</v>
      </c>
      <c r="L176" s="15" t="str">
        <f t="shared" si="17"/>
        <v>OPAC</v>
      </c>
    </row>
    <row r="177" spans="1:12" ht="27" x14ac:dyDescent="0.15">
      <c r="A177" s="1"/>
      <c r="B177" s="1" t="s">
        <v>3</v>
      </c>
      <c r="C177" s="21" t="s">
        <v>274</v>
      </c>
      <c r="D177" s="21" t="s">
        <v>275</v>
      </c>
      <c r="E177" s="21" t="s">
        <v>628</v>
      </c>
      <c r="F177" s="21" t="s">
        <v>626</v>
      </c>
      <c r="G177" s="22" t="s">
        <v>280</v>
      </c>
      <c r="H177" s="2" t="s">
        <v>651</v>
      </c>
      <c r="J177">
        <v>754015</v>
      </c>
      <c r="L177" s="15" t="str">
        <f t="shared" si="17"/>
        <v>OPAC</v>
      </c>
    </row>
    <row r="178" spans="1:12" ht="67.5" x14ac:dyDescent="0.15">
      <c r="A178" s="1"/>
      <c r="B178" s="1" t="s">
        <v>3</v>
      </c>
      <c r="C178" s="21" t="s">
        <v>281</v>
      </c>
      <c r="D178" s="21" t="s">
        <v>282</v>
      </c>
      <c r="E178" s="21" t="s">
        <v>623</v>
      </c>
      <c r="F178" s="21" t="s">
        <v>626</v>
      </c>
      <c r="G178" s="22" t="s">
        <v>283</v>
      </c>
      <c r="H178" s="2" t="s">
        <v>651</v>
      </c>
      <c r="I178" t="s">
        <v>606</v>
      </c>
      <c r="J178">
        <v>873968</v>
      </c>
      <c r="K178" t="s">
        <v>606</v>
      </c>
      <c r="L178" s="15" t="str">
        <f t="shared" si="17"/>
        <v>OPAC</v>
      </c>
    </row>
    <row r="179" spans="1:12" ht="67.5" x14ac:dyDescent="0.15">
      <c r="A179" s="1"/>
      <c r="B179" s="1" t="s">
        <v>3</v>
      </c>
      <c r="C179" s="21" t="s">
        <v>281</v>
      </c>
      <c r="D179" s="21" t="s">
        <v>282</v>
      </c>
      <c r="E179" s="21" t="s">
        <v>623</v>
      </c>
      <c r="F179" s="21" t="s">
        <v>626</v>
      </c>
      <c r="G179" s="22" t="s">
        <v>50</v>
      </c>
      <c r="H179" s="2" t="s">
        <v>651</v>
      </c>
      <c r="I179" t="s">
        <v>606</v>
      </c>
      <c r="J179">
        <v>774711</v>
      </c>
      <c r="K179" t="s">
        <v>606</v>
      </c>
      <c r="L179" s="15" t="str">
        <f t="shared" si="17"/>
        <v>OPAC</v>
      </c>
    </row>
    <row r="180" spans="1:12" ht="67.5" x14ac:dyDescent="0.15">
      <c r="A180" s="1"/>
      <c r="B180" s="1" t="s">
        <v>3</v>
      </c>
      <c r="C180" s="21" t="s">
        <v>281</v>
      </c>
      <c r="D180" s="21" t="s">
        <v>282</v>
      </c>
      <c r="E180" s="21" t="s">
        <v>623</v>
      </c>
      <c r="F180" s="21" t="s">
        <v>626</v>
      </c>
      <c r="G180" s="22" t="s">
        <v>51</v>
      </c>
      <c r="H180" s="2" t="s">
        <v>651</v>
      </c>
      <c r="I180" t="s">
        <v>606</v>
      </c>
      <c r="J180">
        <v>126936</v>
      </c>
      <c r="K180" t="s">
        <v>606</v>
      </c>
      <c r="L180" s="15" t="str">
        <f t="shared" si="17"/>
        <v>OPAC</v>
      </c>
    </row>
    <row r="181" spans="1:12" ht="27" x14ac:dyDescent="0.15">
      <c r="A181" s="1"/>
      <c r="B181" s="1" t="s">
        <v>3</v>
      </c>
      <c r="C181" s="21" t="s">
        <v>284</v>
      </c>
      <c r="D181" s="21" t="s">
        <v>150</v>
      </c>
      <c r="E181" s="21" t="s">
        <v>623</v>
      </c>
      <c r="F181" s="21" t="s">
        <v>626</v>
      </c>
      <c r="G181" s="22" t="s">
        <v>151</v>
      </c>
      <c r="H181" s="2" t="s">
        <v>651</v>
      </c>
      <c r="I181" t="s">
        <v>606</v>
      </c>
      <c r="J181">
        <v>337739</v>
      </c>
      <c r="K181" t="s">
        <v>606</v>
      </c>
      <c r="L181" s="15" t="str">
        <f t="shared" si="17"/>
        <v>OPAC</v>
      </c>
    </row>
    <row r="182" spans="1:12" ht="40.5" x14ac:dyDescent="0.15">
      <c r="A182" s="1"/>
      <c r="B182" s="1" t="s">
        <v>3</v>
      </c>
      <c r="C182" s="21" t="s">
        <v>285</v>
      </c>
      <c r="D182" s="21" t="s">
        <v>286</v>
      </c>
      <c r="E182" s="21" t="s">
        <v>623</v>
      </c>
      <c r="F182" s="21" t="s">
        <v>626</v>
      </c>
      <c r="G182" s="22" t="s">
        <v>287</v>
      </c>
      <c r="H182" s="2" t="s">
        <v>651</v>
      </c>
      <c r="I182" t="s">
        <v>606</v>
      </c>
      <c r="J182">
        <v>845337</v>
      </c>
      <c r="K182" t="s">
        <v>606</v>
      </c>
      <c r="L182" s="15" t="str">
        <f t="shared" si="17"/>
        <v>OPAC</v>
      </c>
    </row>
    <row r="183" spans="1:12" ht="27" x14ac:dyDescent="0.15">
      <c r="A183" s="1"/>
      <c r="B183" s="1" t="s">
        <v>3</v>
      </c>
      <c r="C183" s="21" t="s">
        <v>288</v>
      </c>
      <c r="D183" s="21" t="s">
        <v>289</v>
      </c>
      <c r="E183" s="21" t="s">
        <v>623</v>
      </c>
      <c r="F183" s="21" t="s">
        <v>626</v>
      </c>
      <c r="G183" s="22" t="s">
        <v>290</v>
      </c>
      <c r="H183" s="2" t="s">
        <v>651</v>
      </c>
      <c r="J183">
        <v>868509</v>
      </c>
      <c r="L183" s="15" t="str">
        <f t="shared" si="17"/>
        <v>OPAC</v>
      </c>
    </row>
    <row r="184" spans="1:12" ht="27" x14ac:dyDescent="0.15">
      <c r="A184" s="1"/>
      <c r="B184" s="1" t="s">
        <v>3</v>
      </c>
      <c r="C184" s="21" t="s">
        <v>291</v>
      </c>
      <c r="D184" s="21" t="s">
        <v>292</v>
      </c>
      <c r="E184" s="21" t="s">
        <v>623</v>
      </c>
      <c r="F184" s="21" t="s">
        <v>626</v>
      </c>
      <c r="G184" s="22" t="s">
        <v>293</v>
      </c>
      <c r="H184" s="2" t="s">
        <v>651</v>
      </c>
      <c r="J184">
        <v>862723</v>
      </c>
      <c r="L184" s="15" t="str">
        <f t="shared" si="17"/>
        <v>OPAC</v>
      </c>
    </row>
    <row r="185" spans="1:12" ht="67.5" x14ac:dyDescent="0.15">
      <c r="A185" s="1"/>
      <c r="B185" s="1" t="s">
        <v>3</v>
      </c>
      <c r="C185" s="21" t="s">
        <v>294</v>
      </c>
      <c r="D185" s="21" t="s">
        <v>295</v>
      </c>
      <c r="E185" s="21" t="s">
        <v>623</v>
      </c>
      <c r="F185" s="21" t="s">
        <v>626</v>
      </c>
      <c r="G185" s="22" t="s">
        <v>296</v>
      </c>
      <c r="H185" s="2" t="s">
        <v>651</v>
      </c>
      <c r="I185" t="s">
        <v>606</v>
      </c>
      <c r="J185">
        <v>862723</v>
      </c>
      <c r="K185" t="s">
        <v>606</v>
      </c>
      <c r="L185" s="15" t="str">
        <f t="shared" si="17"/>
        <v>OPAC</v>
      </c>
    </row>
    <row r="186" spans="1:12" ht="40.5" x14ac:dyDescent="0.15">
      <c r="A186" s="1"/>
      <c r="B186" s="1" t="s">
        <v>3</v>
      </c>
      <c r="C186" s="21" t="s">
        <v>281</v>
      </c>
      <c r="D186" s="21" t="s">
        <v>297</v>
      </c>
      <c r="E186" s="21" t="s">
        <v>624</v>
      </c>
      <c r="F186" s="21" t="s">
        <v>621</v>
      </c>
      <c r="G186" s="22" t="s">
        <v>298</v>
      </c>
      <c r="H186" s="2" t="s">
        <v>651</v>
      </c>
      <c r="I186" t="s">
        <v>606</v>
      </c>
      <c r="J186">
        <v>873968</v>
      </c>
      <c r="K186" t="s">
        <v>606</v>
      </c>
      <c r="L186" s="15" t="str">
        <f t="shared" si="17"/>
        <v>OPAC</v>
      </c>
    </row>
    <row r="187" spans="1:12" ht="40.5" x14ac:dyDescent="0.15">
      <c r="A187" s="1"/>
      <c r="B187" s="1" t="s">
        <v>3</v>
      </c>
      <c r="C187" s="21" t="s">
        <v>281</v>
      </c>
      <c r="D187" s="21" t="s">
        <v>297</v>
      </c>
      <c r="E187" s="21" t="s">
        <v>624</v>
      </c>
      <c r="F187" s="21" t="s">
        <v>621</v>
      </c>
      <c r="G187" s="22" t="s">
        <v>299</v>
      </c>
      <c r="H187" s="2" t="s">
        <v>651</v>
      </c>
      <c r="I187" t="s">
        <v>606</v>
      </c>
      <c r="J187">
        <v>828186</v>
      </c>
      <c r="K187" t="s">
        <v>606</v>
      </c>
      <c r="L187" s="15" t="str">
        <f t="shared" si="17"/>
        <v>OPAC</v>
      </c>
    </row>
    <row r="188" spans="1:12" ht="27" x14ac:dyDescent="0.15">
      <c r="A188" s="1"/>
      <c r="B188" s="1" t="s">
        <v>3</v>
      </c>
      <c r="C188" s="21" t="s">
        <v>288</v>
      </c>
      <c r="D188" s="21" t="s">
        <v>289</v>
      </c>
      <c r="E188" s="21" t="s">
        <v>624</v>
      </c>
      <c r="F188" s="21" t="s">
        <v>621</v>
      </c>
      <c r="G188" s="22" t="s">
        <v>290</v>
      </c>
      <c r="H188" s="2" t="s">
        <v>651</v>
      </c>
      <c r="J188">
        <v>868509</v>
      </c>
      <c r="L188" s="15" t="str">
        <f t="shared" si="17"/>
        <v>OPAC</v>
      </c>
    </row>
    <row r="189" spans="1:12" ht="27" x14ac:dyDescent="0.15">
      <c r="A189" s="1"/>
      <c r="B189" s="1" t="s">
        <v>3</v>
      </c>
      <c r="C189" s="21" t="s">
        <v>300</v>
      </c>
      <c r="D189" s="21" t="s">
        <v>301</v>
      </c>
      <c r="E189" s="21" t="s">
        <v>624</v>
      </c>
      <c r="F189" s="21" t="s">
        <v>626</v>
      </c>
      <c r="G189" s="22" t="s">
        <v>283</v>
      </c>
      <c r="H189" s="2" t="s">
        <v>651</v>
      </c>
      <c r="I189" t="s">
        <v>606</v>
      </c>
      <c r="J189">
        <v>873968</v>
      </c>
      <c r="K189" t="s">
        <v>606</v>
      </c>
      <c r="L189" s="15" t="str">
        <f t="shared" si="17"/>
        <v>OPAC</v>
      </c>
    </row>
    <row r="190" spans="1:12" ht="40.5" x14ac:dyDescent="0.15">
      <c r="A190" s="1"/>
      <c r="B190" s="1" t="s">
        <v>3</v>
      </c>
      <c r="C190" s="21" t="s">
        <v>302</v>
      </c>
      <c r="D190" s="21" t="s">
        <v>303</v>
      </c>
      <c r="E190" s="21" t="s">
        <v>624</v>
      </c>
      <c r="F190" s="21" t="s">
        <v>626</v>
      </c>
      <c r="G190" s="22" t="s">
        <v>54</v>
      </c>
      <c r="H190" s="2" t="s">
        <v>651</v>
      </c>
      <c r="I190" t="s">
        <v>606</v>
      </c>
      <c r="J190">
        <v>845040</v>
      </c>
      <c r="K190" t="s">
        <v>606</v>
      </c>
      <c r="L190" s="15" t="str">
        <f t="shared" si="17"/>
        <v>OPAC</v>
      </c>
    </row>
    <row r="191" spans="1:12" ht="40.5" x14ac:dyDescent="0.15">
      <c r="A191" s="1"/>
      <c r="B191" s="1" t="s">
        <v>3</v>
      </c>
      <c r="C191" s="21" t="s">
        <v>302</v>
      </c>
      <c r="D191" s="21" t="s">
        <v>303</v>
      </c>
      <c r="E191" s="21" t="s">
        <v>624</v>
      </c>
      <c r="F191" s="21" t="s">
        <v>626</v>
      </c>
      <c r="G191" s="22" t="s">
        <v>304</v>
      </c>
      <c r="H191" s="2" t="s">
        <v>651</v>
      </c>
      <c r="I191" t="s">
        <v>606</v>
      </c>
      <c r="J191">
        <v>337739</v>
      </c>
      <c r="K191" t="s">
        <v>606</v>
      </c>
      <c r="L191" s="15" t="str">
        <f t="shared" si="17"/>
        <v>OPAC</v>
      </c>
    </row>
    <row r="192" spans="1:12" ht="40.5" x14ac:dyDescent="0.15">
      <c r="A192" s="1"/>
      <c r="B192" s="1" t="s">
        <v>3</v>
      </c>
      <c r="C192" s="21" t="s">
        <v>305</v>
      </c>
      <c r="D192" s="21" t="s">
        <v>306</v>
      </c>
      <c r="E192" s="21" t="s">
        <v>624</v>
      </c>
      <c r="F192" s="21" t="s">
        <v>626</v>
      </c>
      <c r="G192" s="22" t="s">
        <v>307</v>
      </c>
      <c r="H192" s="2" t="s">
        <v>651</v>
      </c>
      <c r="J192">
        <v>868509</v>
      </c>
      <c r="L192" s="15" t="str">
        <f t="shared" si="17"/>
        <v>OPAC</v>
      </c>
    </row>
    <row r="193" spans="1:12" ht="27" x14ac:dyDescent="0.15">
      <c r="A193" s="1"/>
      <c r="B193" s="1" t="s">
        <v>3</v>
      </c>
      <c r="C193" s="21" t="s">
        <v>149</v>
      </c>
      <c r="D193" s="21" t="s">
        <v>150</v>
      </c>
      <c r="E193" s="21" t="s">
        <v>628</v>
      </c>
      <c r="F193" s="21" t="s">
        <v>621</v>
      </c>
      <c r="G193" s="22" t="s">
        <v>151</v>
      </c>
      <c r="H193" s="2" t="s">
        <v>651</v>
      </c>
      <c r="I193" t="s">
        <v>606</v>
      </c>
      <c r="J193">
        <v>337739</v>
      </c>
      <c r="K193" t="s">
        <v>606</v>
      </c>
      <c r="L193" s="15" t="str">
        <f t="shared" si="17"/>
        <v>OPAC</v>
      </c>
    </row>
    <row r="194" spans="1:12" ht="27" x14ac:dyDescent="0.15">
      <c r="A194" s="1"/>
      <c r="B194" s="1" t="s">
        <v>3</v>
      </c>
      <c r="C194" s="21" t="s">
        <v>149</v>
      </c>
      <c r="D194" s="21" t="s">
        <v>150</v>
      </c>
      <c r="E194" s="21" t="s">
        <v>628</v>
      </c>
      <c r="F194" s="21" t="s">
        <v>621</v>
      </c>
      <c r="G194" s="22" t="s">
        <v>152</v>
      </c>
      <c r="H194" s="2" t="s">
        <v>651</v>
      </c>
      <c r="I194" t="s">
        <v>606</v>
      </c>
      <c r="J194">
        <v>127987</v>
      </c>
      <c r="K194" t="s">
        <v>606</v>
      </c>
      <c r="L194" s="15" t="str">
        <f t="shared" si="17"/>
        <v>OPAC</v>
      </c>
    </row>
    <row r="195" spans="1:12" ht="27" x14ac:dyDescent="0.15">
      <c r="A195" s="1"/>
      <c r="B195" s="1" t="s">
        <v>3</v>
      </c>
      <c r="C195" s="21" t="s">
        <v>308</v>
      </c>
      <c r="D195" s="21" t="s">
        <v>289</v>
      </c>
      <c r="E195" s="21" t="s">
        <v>624</v>
      </c>
      <c r="F195" s="21" t="s">
        <v>621</v>
      </c>
      <c r="G195" s="22" t="s">
        <v>309</v>
      </c>
      <c r="H195" s="2" t="s">
        <v>651</v>
      </c>
      <c r="I195" t="s">
        <v>606</v>
      </c>
      <c r="J195">
        <v>484047</v>
      </c>
      <c r="K195" t="s">
        <v>606</v>
      </c>
      <c r="L195" s="15" t="str">
        <f t="shared" si="17"/>
        <v>OPAC</v>
      </c>
    </row>
    <row r="196" spans="1:12" ht="27" x14ac:dyDescent="0.15">
      <c r="A196" s="1"/>
      <c r="B196" s="1" t="s">
        <v>3</v>
      </c>
      <c r="C196" s="21" t="s">
        <v>308</v>
      </c>
      <c r="D196" s="21" t="s">
        <v>289</v>
      </c>
      <c r="E196" s="21" t="s">
        <v>624</v>
      </c>
      <c r="F196" s="21" t="s">
        <v>621</v>
      </c>
      <c r="G196" s="22" t="s">
        <v>310</v>
      </c>
      <c r="H196" s="2" t="s">
        <v>651</v>
      </c>
      <c r="J196">
        <v>301538</v>
      </c>
      <c r="L196" s="15" t="str">
        <f t="shared" si="17"/>
        <v>OPAC</v>
      </c>
    </row>
    <row r="197" spans="1:12" ht="27" x14ac:dyDescent="0.15">
      <c r="A197" s="1"/>
      <c r="B197" s="1" t="s">
        <v>3</v>
      </c>
      <c r="C197" s="21" t="s">
        <v>311</v>
      </c>
      <c r="D197" s="21" t="s">
        <v>312</v>
      </c>
      <c r="E197" s="21" t="s">
        <v>630</v>
      </c>
      <c r="F197" s="21" t="s">
        <v>626</v>
      </c>
      <c r="G197" s="22" t="s">
        <v>313</v>
      </c>
      <c r="H197" s="2" t="s">
        <v>651</v>
      </c>
      <c r="I197" t="s">
        <v>606</v>
      </c>
      <c r="J197">
        <v>784637</v>
      </c>
      <c r="K197">
        <v>7</v>
      </c>
      <c r="L197" s="15" t="str">
        <f>HYPERLINK("http://klibs1.kj.yamagata-u.ac.jp/mylimedio/search/search.do?keyword=%23ID%3D"&amp;J197,"工学部図書館に所蔵あり")</f>
        <v>工学部図書館に所蔵あり</v>
      </c>
    </row>
    <row r="198" spans="1:12" ht="108" x14ac:dyDescent="0.15">
      <c r="A198" s="1"/>
      <c r="B198" s="1" t="s">
        <v>3</v>
      </c>
      <c r="C198" s="21" t="s">
        <v>314</v>
      </c>
      <c r="D198" s="21" t="s">
        <v>315</v>
      </c>
      <c r="E198" s="21" t="s">
        <v>624</v>
      </c>
      <c r="F198" s="21" t="s">
        <v>626</v>
      </c>
      <c r="G198" s="22" t="s">
        <v>316</v>
      </c>
      <c r="H198" s="2" t="s">
        <v>651</v>
      </c>
      <c r="I198" t="s">
        <v>606</v>
      </c>
      <c r="J198">
        <v>196158</v>
      </c>
      <c r="K198" t="s">
        <v>606</v>
      </c>
      <c r="L198" s="15" t="str">
        <f t="shared" ref="L198:L200" si="18">HYPERLINK("http://klibs1.kj.yamagata-u.ac.jp/mylimedio/search/search.do?keyword=%23ID%3D"&amp;J198,"OPAC")</f>
        <v>OPAC</v>
      </c>
    </row>
    <row r="199" spans="1:12" ht="108" x14ac:dyDescent="0.15">
      <c r="A199" s="1"/>
      <c r="B199" s="1" t="s">
        <v>3</v>
      </c>
      <c r="C199" s="21" t="s">
        <v>314</v>
      </c>
      <c r="D199" s="21" t="s">
        <v>315</v>
      </c>
      <c r="E199" s="21" t="s">
        <v>624</v>
      </c>
      <c r="F199" s="21" t="s">
        <v>626</v>
      </c>
      <c r="G199" s="22" t="s">
        <v>317</v>
      </c>
      <c r="H199" s="2" t="s">
        <v>651</v>
      </c>
      <c r="I199" t="s">
        <v>606</v>
      </c>
      <c r="J199">
        <v>731127</v>
      </c>
      <c r="K199" t="s">
        <v>606</v>
      </c>
      <c r="L199" s="15" t="str">
        <f t="shared" si="18"/>
        <v>OPAC</v>
      </c>
    </row>
    <row r="200" spans="1:12" ht="67.5" x14ac:dyDescent="0.15">
      <c r="A200" s="1"/>
      <c r="B200" s="1" t="s">
        <v>3</v>
      </c>
      <c r="C200" s="21" t="s">
        <v>318</v>
      </c>
      <c r="D200" s="21" t="s">
        <v>319</v>
      </c>
      <c r="E200" s="21" t="s">
        <v>624</v>
      </c>
      <c r="F200" s="21" t="s">
        <v>626</v>
      </c>
      <c r="G200" s="22" t="s">
        <v>320</v>
      </c>
      <c r="H200" s="2" t="s">
        <v>651</v>
      </c>
      <c r="I200" t="s">
        <v>606</v>
      </c>
      <c r="J200">
        <v>868509</v>
      </c>
      <c r="K200" t="s">
        <v>606</v>
      </c>
      <c r="L200" s="15" t="str">
        <f t="shared" si="18"/>
        <v>OPAC</v>
      </c>
    </row>
    <row r="201" spans="1:12" ht="27" x14ac:dyDescent="0.15">
      <c r="A201" s="1"/>
      <c r="B201" s="1" t="s">
        <v>3</v>
      </c>
      <c r="C201" s="21" t="s">
        <v>321</v>
      </c>
      <c r="D201" s="21" t="s">
        <v>312</v>
      </c>
      <c r="E201" s="21" t="s">
        <v>629</v>
      </c>
      <c r="F201" s="21" t="s">
        <v>621</v>
      </c>
      <c r="G201" s="22" t="s">
        <v>313</v>
      </c>
      <c r="H201" s="2" t="s">
        <v>651</v>
      </c>
      <c r="I201" t="s">
        <v>606</v>
      </c>
      <c r="J201">
        <v>784637</v>
      </c>
      <c r="K201">
        <v>7</v>
      </c>
      <c r="L201" s="15" t="str">
        <f>HYPERLINK("http://klibs1.kj.yamagata-u.ac.jp/mylimedio/search/search.do?keyword=%23ID%3D"&amp;J201,"工学部図書館に所蔵あり")</f>
        <v>工学部図書館に所蔵あり</v>
      </c>
    </row>
    <row r="202" spans="1:12" ht="27" x14ac:dyDescent="0.15">
      <c r="A202" s="1"/>
      <c r="B202" s="1" t="s">
        <v>3</v>
      </c>
      <c r="C202" s="21" t="s">
        <v>322</v>
      </c>
      <c r="D202" s="21" t="s">
        <v>323</v>
      </c>
      <c r="E202" s="21" t="s">
        <v>624</v>
      </c>
      <c r="F202" s="21" t="s">
        <v>621</v>
      </c>
      <c r="G202" s="22" t="s">
        <v>324</v>
      </c>
      <c r="H202" s="2" t="s">
        <v>651</v>
      </c>
      <c r="I202" t="s">
        <v>606</v>
      </c>
      <c r="J202">
        <v>656862</v>
      </c>
      <c r="K202" t="s">
        <v>606</v>
      </c>
      <c r="L202" s="15" t="str">
        <f t="shared" ref="L202:L204" si="19">HYPERLINK("http://klibs1.kj.yamagata-u.ac.jp/mylimedio/search/search.do?keyword=%23ID%3D"&amp;J202,"OPAC")</f>
        <v>OPAC</v>
      </c>
    </row>
    <row r="203" spans="1:12" ht="67.5" x14ac:dyDescent="0.15">
      <c r="A203" s="1"/>
      <c r="B203" s="1" t="s">
        <v>3</v>
      </c>
      <c r="C203" s="21" t="s">
        <v>325</v>
      </c>
      <c r="D203" s="21" t="s">
        <v>326</v>
      </c>
      <c r="E203" s="21" t="s">
        <v>624</v>
      </c>
      <c r="F203" s="21" t="s">
        <v>621</v>
      </c>
      <c r="G203" s="22" t="s">
        <v>296</v>
      </c>
      <c r="H203" s="2" t="s">
        <v>651</v>
      </c>
      <c r="I203" t="s">
        <v>606</v>
      </c>
      <c r="J203">
        <v>862723</v>
      </c>
      <c r="K203" t="s">
        <v>606</v>
      </c>
      <c r="L203" s="15" t="str">
        <f t="shared" si="19"/>
        <v>OPAC</v>
      </c>
    </row>
    <row r="204" spans="1:12" ht="27" x14ac:dyDescent="0.15">
      <c r="A204" s="1"/>
      <c r="B204" s="1" t="s">
        <v>3</v>
      </c>
      <c r="C204" s="21" t="s">
        <v>327</v>
      </c>
      <c r="D204" s="21" t="s">
        <v>328</v>
      </c>
      <c r="E204" s="21" t="s">
        <v>624</v>
      </c>
      <c r="F204" s="21" t="s">
        <v>621</v>
      </c>
      <c r="G204" s="22" t="s">
        <v>329</v>
      </c>
      <c r="H204" s="2" t="s">
        <v>651</v>
      </c>
      <c r="J204">
        <v>845337</v>
      </c>
      <c r="L204" s="15" t="str">
        <f t="shared" si="19"/>
        <v>OPAC</v>
      </c>
    </row>
    <row r="205" spans="1:12" hidden="1" x14ac:dyDescent="0.15">
      <c r="A205" s="1"/>
      <c r="B205" s="1" t="s">
        <v>3</v>
      </c>
      <c r="C205" s="1" t="s">
        <v>327</v>
      </c>
      <c r="D205" s="1" t="s">
        <v>328</v>
      </c>
      <c r="E205" s="1" t="s">
        <v>624</v>
      </c>
      <c r="F205" s="1" t="s">
        <v>621</v>
      </c>
      <c r="G205" s="3" t="s">
        <v>330</v>
      </c>
      <c r="H205" s="2" t="s">
        <v>652</v>
      </c>
    </row>
    <row r="206" spans="1:12" ht="94.5" x14ac:dyDescent="0.15">
      <c r="A206" s="1"/>
      <c r="B206" s="1" t="s">
        <v>3</v>
      </c>
      <c r="C206" s="21" t="s">
        <v>331</v>
      </c>
      <c r="D206" s="21" t="s">
        <v>332</v>
      </c>
      <c r="E206" s="21" t="s">
        <v>624</v>
      </c>
      <c r="F206" s="21" t="s">
        <v>621</v>
      </c>
      <c r="G206" s="22" t="s">
        <v>47</v>
      </c>
      <c r="H206" s="2" t="s">
        <v>651</v>
      </c>
      <c r="J206">
        <v>873968</v>
      </c>
      <c r="L206" s="15" t="str">
        <f t="shared" ref="L206:L224" si="20">HYPERLINK("http://klibs1.kj.yamagata-u.ac.jp/mylimedio/search/search.do?keyword=%23ID%3D"&amp;J206,"OPAC")</f>
        <v>OPAC</v>
      </c>
    </row>
    <row r="207" spans="1:12" ht="94.5" x14ac:dyDescent="0.15">
      <c r="A207" s="1"/>
      <c r="B207" s="1" t="s">
        <v>3</v>
      </c>
      <c r="C207" s="21" t="s">
        <v>331</v>
      </c>
      <c r="D207" s="21" t="s">
        <v>332</v>
      </c>
      <c r="E207" s="21" t="s">
        <v>624</v>
      </c>
      <c r="F207" s="21" t="s">
        <v>621</v>
      </c>
      <c r="G207" s="22" t="s">
        <v>50</v>
      </c>
      <c r="H207" s="2" t="s">
        <v>651</v>
      </c>
      <c r="I207" t="s">
        <v>606</v>
      </c>
      <c r="J207">
        <v>774711</v>
      </c>
      <c r="K207" t="s">
        <v>606</v>
      </c>
      <c r="L207" s="15" t="str">
        <f t="shared" si="20"/>
        <v>OPAC</v>
      </c>
    </row>
    <row r="208" spans="1:12" ht="94.5" x14ac:dyDescent="0.15">
      <c r="A208" s="1"/>
      <c r="B208" s="1" t="s">
        <v>3</v>
      </c>
      <c r="C208" s="21" t="s">
        <v>331</v>
      </c>
      <c r="D208" s="21" t="s">
        <v>332</v>
      </c>
      <c r="E208" s="21" t="s">
        <v>624</v>
      </c>
      <c r="F208" s="21" t="s">
        <v>621</v>
      </c>
      <c r="G208" s="22" t="s">
        <v>51</v>
      </c>
      <c r="H208" s="2" t="s">
        <v>651</v>
      </c>
      <c r="I208" t="s">
        <v>606</v>
      </c>
      <c r="J208">
        <v>126936</v>
      </c>
      <c r="K208" t="s">
        <v>606</v>
      </c>
      <c r="L208" s="15" t="str">
        <f t="shared" si="20"/>
        <v>OPAC</v>
      </c>
    </row>
    <row r="209" spans="1:12" ht="94.5" x14ac:dyDescent="0.15">
      <c r="A209" s="1"/>
      <c r="B209" s="1" t="s">
        <v>3</v>
      </c>
      <c r="C209" s="21" t="s">
        <v>331</v>
      </c>
      <c r="D209" s="21" t="s">
        <v>332</v>
      </c>
      <c r="E209" s="21" t="s">
        <v>624</v>
      </c>
      <c r="F209" s="21" t="s">
        <v>621</v>
      </c>
      <c r="G209" s="22" t="s">
        <v>333</v>
      </c>
      <c r="H209" s="2" t="s">
        <v>651</v>
      </c>
      <c r="I209" t="s">
        <v>606</v>
      </c>
      <c r="J209">
        <v>196158</v>
      </c>
      <c r="K209" t="s">
        <v>606</v>
      </c>
      <c r="L209" s="15" t="str">
        <f t="shared" si="20"/>
        <v>OPAC</v>
      </c>
    </row>
    <row r="210" spans="1:12" ht="27" x14ac:dyDescent="0.15">
      <c r="A210" s="1"/>
      <c r="B210" s="1" t="s">
        <v>3</v>
      </c>
      <c r="C210" s="21" t="s">
        <v>334</v>
      </c>
      <c r="D210" s="21" t="s">
        <v>312</v>
      </c>
      <c r="E210" s="21" t="s">
        <v>629</v>
      </c>
      <c r="F210" s="21" t="s">
        <v>621</v>
      </c>
      <c r="G210" s="22" t="s">
        <v>335</v>
      </c>
      <c r="H210" s="2" t="s">
        <v>651</v>
      </c>
      <c r="I210" t="s">
        <v>606</v>
      </c>
      <c r="J210">
        <v>868509</v>
      </c>
      <c r="K210" t="s">
        <v>606</v>
      </c>
      <c r="L210" s="15" t="str">
        <f t="shared" si="20"/>
        <v>OPAC</v>
      </c>
    </row>
    <row r="211" spans="1:12" ht="27" x14ac:dyDescent="0.15">
      <c r="A211" s="1"/>
      <c r="B211" s="1" t="s">
        <v>3</v>
      </c>
      <c r="C211" s="21" t="s">
        <v>334</v>
      </c>
      <c r="D211" s="21" t="s">
        <v>312</v>
      </c>
      <c r="E211" s="21" t="s">
        <v>629</v>
      </c>
      <c r="F211" s="21" t="s">
        <v>621</v>
      </c>
      <c r="G211" s="22" t="s">
        <v>336</v>
      </c>
      <c r="H211" s="2" t="s">
        <v>651</v>
      </c>
      <c r="I211" t="s">
        <v>606</v>
      </c>
      <c r="J211">
        <v>865924</v>
      </c>
      <c r="K211" t="s">
        <v>606</v>
      </c>
      <c r="L211" s="15" t="str">
        <f t="shared" si="20"/>
        <v>OPAC</v>
      </c>
    </row>
    <row r="212" spans="1:12" ht="67.5" x14ac:dyDescent="0.15">
      <c r="A212" s="1"/>
      <c r="B212" s="1" t="s">
        <v>3</v>
      </c>
      <c r="C212" s="21" t="s">
        <v>337</v>
      </c>
      <c r="D212" s="21" t="s">
        <v>295</v>
      </c>
      <c r="E212" s="21" t="s">
        <v>624</v>
      </c>
      <c r="F212" s="21" t="s">
        <v>621</v>
      </c>
      <c r="G212" s="22" t="s">
        <v>338</v>
      </c>
      <c r="H212" s="2" t="s">
        <v>651</v>
      </c>
      <c r="I212" t="s">
        <v>606</v>
      </c>
      <c r="J212">
        <v>862723</v>
      </c>
      <c r="K212" t="s">
        <v>606</v>
      </c>
      <c r="L212" s="15" t="str">
        <f t="shared" si="20"/>
        <v>OPAC</v>
      </c>
    </row>
    <row r="213" spans="1:12" ht="67.5" x14ac:dyDescent="0.15">
      <c r="A213" s="1"/>
      <c r="B213" s="1" t="s">
        <v>3</v>
      </c>
      <c r="C213" s="21" t="s">
        <v>339</v>
      </c>
      <c r="D213" s="21" t="s">
        <v>340</v>
      </c>
      <c r="E213" s="21" t="s">
        <v>624</v>
      </c>
      <c r="F213" s="21" t="s">
        <v>626</v>
      </c>
      <c r="G213" s="22" t="s">
        <v>341</v>
      </c>
      <c r="H213" s="2" t="s">
        <v>651</v>
      </c>
      <c r="J213">
        <v>873968</v>
      </c>
      <c r="L213" s="15" t="str">
        <f t="shared" si="20"/>
        <v>OPAC</v>
      </c>
    </row>
    <row r="214" spans="1:12" ht="67.5" x14ac:dyDescent="0.15">
      <c r="A214" s="1"/>
      <c r="B214" s="1" t="s">
        <v>3</v>
      </c>
      <c r="C214" s="21" t="s">
        <v>339</v>
      </c>
      <c r="D214" s="21" t="s">
        <v>340</v>
      </c>
      <c r="E214" s="21" t="s">
        <v>624</v>
      </c>
      <c r="F214" s="21" t="s">
        <v>626</v>
      </c>
      <c r="G214" s="22" t="s">
        <v>342</v>
      </c>
      <c r="H214" s="2" t="s">
        <v>651</v>
      </c>
      <c r="J214">
        <v>873968</v>
      </c>
      <c r="L214" s="15" t="str">
        <f t="shared" si="20"/>
        <v>OPAC</v>
      </c>
    </row>
    <row r="215" spans="1:12" ht="67.5" x14ac:dyDescent="0.15">
      <c r="A215" s="1"/>
      <c r="B215" s="1" t="s">
        <v>3</v>
      </c>
      <c r="C215" s="21" t="s">
        <v>339</v>
      </c>
      <c r="D215" s="21" t="s">
        <v>340</v>
      </c>
      <c r="E215" s="21" t="s">
        <v>624</v>
      </c>
      <c r="F215" s="21" t="s">
        <v>626</v>
      </c>
      <c r="G215" s="22" t="s">
        <v>343</v>
      </c>
      <c r="H215" s="2" t="s">
        <v>651</v>
      </c>
      <c r="J215">
        <v>482841</v>
      </c>
      <c r="L215" s="15" t="str">
        <f t="shared" si="20"/>
        <v>OPAC</v>
      </c>
    </row>
    <row r="216" spans="1:12" ht="27" x14ac:dyDescent="0.15">
      <c r="A216" s="1"/>
      <c r="B216" s="1" t="s">
        <v>3</v>
      </c>
      <c r="C216" s="21" t="s">
        <v>344</v>
      </c>
      <c r="D216" s="21" t="s">
        <v>345</v>
      </c>
      <c r="E216" s="21" t="s">
        <v>624</v>
      </c>
      <c r="F216" s="21" t="s">
        <v>626</v>
      </c>
      <c r="G216" s="22" t="s">
        <v>346</v>
      </c>
      <c r="H216" s="2" t="s">
        <v>651</v>
      </c>
      <c r="I216" t="s">
        <v>606</v>
      </c>
      <c r="J216">
        <v>229975</v>
      </c>
      <c r="K216" t="s">
        <v>606</v>
      </c>
      <c r="L216" s="15" t="str">
        <f t="shared" si="20"/>
        <v>OPAC</v>
      </c>
    </row>
    <row r="217" spans="1:12" ht="40.5" x14ac:dyDescent="0.15">
      <c r="A217" s="1"/>
      <c r="B217" s="1" t="s">
        <v>3</v>
      </c>
      <c r="C217" s="21" t="s">
        <v>347</v>
      </c>
      <c r="D217" s="21" t="s">
        <v>348</v>
      </c>
      <c r="E217" s="21" t="s">
        <v>624</v>
      </c>
      <c r="F217" s="21" t="s">
        <v>626</v>
      </c>
      <c r="G217" s="22" t="s">
        <v>349</v>
      </c>
      <c r="H217" s="2" t="s">
        <v>651</v>
      </c>
      <c r="I217" t="s">
        <v>606</v>
      </c>
      <c r="J217">
        <v>845337</v>
      </c>
      <c r="K217" t="s">
        <v>606</v>
      </c>
      <c r="L217" s="15" t="str">
        <f t="shared" si="20"/>
        <v>OPAC</v>
      </c>
    </row>
    <row r="218" spans="1:12" ht="40.5" x14ac:dyDescent="0.15">
      <c r="A218" s="1"/>
      <c r="B218" s="1" t="s">
        <v>3</v>
      </c>
      <c r="C218" s="21" t="s">
        <v>350</v>
      </c>
      <c r="D218" s="21" t="s">
        <v>351</v>
      </c>
      <c r="E218" s="21" t="s">
        <v>624</v>
      </c>
      <c r="F218" s="21" t="s">
        <v>626</v>
      </c>
      <c r="G218" s="22" t="s">
        <v>352</v>
      </c>
      <c r="H218" s="2" t="s">
        <v>651</v>
      </c>
      <c r="I218" t="s">
        <v>606</v>
      </c>
      <c r="J218">
        <v>750370</v>
      </c>
      <c r="K218" t="s">
        <v>606</v>
      </c>
      <c r="L218" s="15" t="str">
        <f t="shared" si="20"/>
        <v>OPAC</v>
      </c>
    </row>
    <row r="219" spans="1:12" ht="40.5" x14ac:dyDescent="0.15">
      <c r="A219" s="1"/>
      <c r="B219" s="1" t="s">
        <v>3</v>
      </c>
      <c r="C219" s="21" t="s">
        <v>350</v>
      </c>
      <c r="D219" s="21" t="s">
        <v>351</v>
      </c>
      <c r="E219" s="21" t="s">
        <v>624</v>
      </c>
      <c r="F219" s="21" t="s">
        <v>626</v>
      </c>
      <c r="G219" s="22" t="s">
        <v>353</v>
      </c>
      <c r="H219" s="2" t="s">
        <v>651</v>
      </c>
      <c r="I219" t="s">
        <v>606</v>
      </c>
      <c r="J219">
        <v>842840</v>
      </c>
      <c r="K219" t="s">
        <v>606</v>
      </c>
      <c r="L219" s="15" t="str">
        <f t="shared" si="20"/>
        <v>OPAC</v>
      </c>
    </row>
    <row r="220" spans="1:12" ht="40.5" x14ac:dyDescent="0.15">
      <c r="A220" s="1"/>
      <c r="B220" s="1" t="s">
        <v>3</v>
      </c>
      <c r="C220" s="21" t="s">
        <v>350</v>
      </c>
      <c r="D220" s="21" t="s">
        <v>351</v>
      </c>
      <c r="E220" s="21" t="s">
        <v>624</v>
      </c>
      <c r="F220" s="21" t="s">
        <v>626</v>
      </c>
      <c r="G220" s="22" t="s">
        <v>354</v>
      </c>
      <c r="H220" s="2" t="s">
        <v>651</v>
      </c>
      <c r="I220" t="s">
        <v>606</v>
      </c>
      <c r="J220">
        <v>862819</v>
      </c>
      <c r="K220" t="s">
        <v>606</v>
      </c>
      <c r="L220" s="15" t="str">
        <f t="shared" si="20"/>
        <v>OPAC</v>
      </c>
    </row>
    <row r="221" spans="1:12" ht="40.5" x14ac:dyDescent="0.15">
      <c r="A221" s="1"/>
      <c r="B221" s="1" t="s">
        <v>3</v>
      </c>
      <c r="C221" s="21" t="s">
        <v>350</v>
      </c>
      <c r="D221" s="21" t="s">
        <v>351</v>
      </c>
      <c r="E221" s="21" t="s">
        <v>624</v>
      </c>
      <c r="F221" s="21" t="s">
        <v>626</v>
      </c>
      <c r="G221" s="22" t="s">
        <v>355</v>
      </c>
      <c r="H221" s="2" t="s">
        <v>651</v>
      </c>
      <c r="I221" t="s">
        <v>606</v>
      </c>
      <c r="J221">
        <v>224641</v>
      </c>
      <c r="K221" t="s">
        <v>606</v>
      </c>
      <c r="L221" s="15" t="str">
        <f t="shared" si="20"/>
        <v>OPAC</v>
      </c>
    </row>
    <row r="222" spans="1:12" ht="40.5" x14ac:dyDescent="0.15">
      <c r="A222" s="1"/>
      <c r="B222" s="1" t="s">
        <v>3</v>
      </c>
      <c r="C222" s="21" t="s">
        <v>350</v>
      </c>
      <c r="D222" s="21" t="s">
        <v>351</v>
      </c>
      <c r="E222" s="21" t="s">
        <v>624</v>
      </c>
      <c r="F222" s="21" t="s">
        <v>626</v>
      </c>
      <c r="G222" s="22" t="s">
        <v>356</v>
      </c>
      <c r="H222" s="2" t="s">
        <v>651</v>
      </c>
      <c r="J222">
        <v>656813</v>
      </c>
      <c r="L222" s="15" t="str">
        <f t="shared" si="20"/>
        <v>OPAC</v>
      </c>
    </row>
    <row r="223" spans="1:12" ht="27" x14ac:dyDescent="0.15">
      <c r="A223" s="1"/>
      <c r="B223" s="1" t="s">
        <v>3</v>
      </c>
      <c r="C223" s="21" t="s">
        <v>357</v>
      </c>
      <c r="D223" s="21" t="s">
        <v>358</v>
      </c>
      <c r="E223" s="21" t="s">
        <v>624</v>
      </c>
      <c r="F223" s="21" t="s">
        <v>626</v>
      </c>
      <c r="G223" s="22" t="s">
        <v>359</v>
      </c>
      <c r="H223" s="2" t="s">
        <v>651</v>
      </c>
      <c r="I223" t="s">
        <v>606</v>
      </c>
      <c r="J223">
        <v>862723</v>
      </c>
      <c r="K223" t="s">
        <v>606</v>
      </c>
      <c r="L223" s="15" t="str">
        <f t="shared" si="20"/>
        <v>OPAC</v>
      </c>
    </row>
    <row r="224" spans="1:12" ht="40.5" x14ac:dyDescent="0.15">
      <c r="A224" s="1"/>
      <c r="B224" s="1" t="s">
        <v>3</v>
      </c>
      <c r="C224" s="21" t="s">
        <v>360</v>
      </c>
      <c r="D224" s="21" t="s">
        <v>361</v>
      </c>
      <c r="E224" s="21" t="s">
        <v>624</v>
      </c>
      <c r="F224" s="21" t="s">
        <v>621</v>
      </c>
      <c r="G224" s="22" t="s">
        <v>362</v>
      </c>
      <c r="H224" s="2" t="s">
        <v>651</v>
      </c>
      <c r="J224">
        <v>741752</v>
      </c>
      <c r="L224" s="15" t="str">
        <f t="shared" si="20"/>
        <v>OPAC</v>
      </c>
    </row>
    <row r="225" spans="1:12" hidden="1" x14ac:dyDescent="0.15">
      <c r="A225" s="1"/>
      <c r="B225" s="1" t="s">
        <v>3</v>
      </c>
      <c r="C225" s="1" t="s">
        <v>360</v>
      </c>
      <c r="D225" s="1" t="s">
        <v>361</v>
      </c>
      <c r="E225" s="1" t="s">
        <v>624</v>
      </c>
      <c r="F225" s="1" t="s">
        <v>621</v>
      </c>
      <c r="G225" s="3" t="s">
        <v>363</v>
      </c>
      <c r="H225" s="2" t="s">
        <v>652</v>
      </c>
    </row>
    <row r="226" spans="1:12" hidden="1" x14ac:dyDescent="0.15">
      <c r="A226" s="1"/>
      <c r="B226" s="1" t="s">
        <v>3</v>
      </c>
      <c r="C226" s="1" t="s">
        <v>360</v>
      </c>
      <c r="D226" s="1" t="s">
        <v>361</v>
      </c>
      <c r="E226" s="1" t="s">
        <v>624</v>
      </c>
      <c r="F226" s="1" t="s">
        <v>621</v>
      </c>
      <c r="G226" s="3" t="s">
        <v>364</v>
      </c>
      <c r="H226" s="2" t="s">
        <v>652</v>
      </c>
    </row>
    <row r="227" spans="1:12" ht="27" x14ac:dyDescent="0.15">
      <c r="A227" s="1"/>
      <c r="B227" s="1" t="s">
        <v>3</v>
      </c>
      <c r="C227" s="21" t="s">
        <v>365</v>
      </c>
      <c r="D227" s="21" t="s">
        <v>366</v>
      </c>
      <c r="E227" s="21" t="s">
        <v>624</v>
      </c>
      <c r="F227" s="21" t="s">
        <v>626</v>
      </c>
      <c r="G227" s="22" t="s">
        <v>47</v>
      </c>
      <c r="H227" s="2" t="s">
        <v>651</v>
      </c>
      <c r="J227">
        <v>873968</v>
      </c>
      <c r="L227" s="15" t="str">
        <f>HYPERLINK("http://klibs1.kj.yamagata-u.ac.jp/mylimedio/search/search.do?keyword=%23ID%3D"&amp;J227,"OPAC")</f>
        <v>OPAC</v>
      </c>
    </row>
    <row r="228" spans="1:12" hidden="1" x14ac:dyDescent="0.15">
      <c r="A228" s="1"/>
      <c r="B228" s="1" t="s">
        <v>3</v>
      </c>
      <c r="C228" s="1" t="s">
        <v>365</v>
      </c>
      <c r="D228" s="1" t="s">
        <v>366</v>
      </c>
      <c r="E228" s="1" t="s">
        <v>624</v>
      </c>
      <c r="F228" s="1" t="s">
        <v>626</v>
      </c>
      <c r="G228" s="3" t="s">
        <v>367</v>
      </c>
      <c r="H228" s="2" t="s">
        <v>651</v>
      </c>
      <c r="I228" t="s">
        <v>637</v>
      </c>
      <c r="L228" s="16" t="str">
        <f t="shared" ref="L228:L229" si="21">HYPERLINK(I228,"本文へのリンク")</f>
        <v>本文へのリンク</v>
      </c>
    </row>
    <row r="229" spans="1:12" hidden="1" x14ac:dyDescent="0.15">
      <c r="A229" s="1"/>
      <c r="B229" s="1" t="s">
        <v>3</v>
      </c>
      <c r="C229" s="1" t="s">
        <v>365</v>
      </c>
      <c r="D229" s="1" t="s">
        <v>366</v>
      </c>
      <c r="E229" s="1" t="s">
        <v>624</v>
      </c>
      <c r="F229" s="1" t="s">
        <v>626</v>
      </c>
      <c r="G229" s="3" t="s">
        <v>368</v>
      </c>
      <c r="H229" s="2" t="s">
        <v>651</v>
      </c>
      <c r="I229" t="s">
        <v>636</v>
      </c>
      <c r="L229" s="16" t="str">
        <f t="shared" si="21"/>
        <v>本文へのリンク</v>
      </c>
    </row>
    <row r="230" spans="1:12" hidden="1" x14ac:dyDescent="0.15">
      <c r="A230" s="1"/>
      <c r="B230" s="1" t="s">
        <v>3</v>
      </c>
      <c r="C230" s="1" t="s">
        <v>365</v>
      </c>
      <c r="D230" s="1" t="s">
        <v>366</v>
      </c>
      <c r="E230" s="1" t="s">
        <v>624</v>
      </c>
      <c r="F230" s="1" t="s">
        <v>626</v>
      </c>
      <c r="G230" s="3" t="s">
        <v>369</v>
      </c>
      <c r="H230" s="2" t="s">
        <v>652</v>
      </c>
    </row>
    <row r="231" spans="1:12" ht="27" x14ac:dyDescent="0.15">
      <c r="A231" s="1"/>
      <c r="B231" s="1" t="s">
        <v>3</v>
      </c>
      <c r="C231" s="21" t="s">
        <v>370</v>
      </c>
      <c r="D231" s="21" t="s">
        <v>371</v>
      </c>
      <c r="E231" s="21" t="s">
        <v>623</v>
      </c>
      <c r="F231" s="21" t="s">
        <v>626</v>
      </c>
      <c r="G231" s="22" t="s">
        <v>372</v>
      </c>
      <c r="H231" s="2" t="s">
        <v>651</v>
      </c>
      <c r="I231" t="s">
        <v>606</v>
      </c>
      <c r="J231">
        <v>869124</v>
      </c>
      <c r="K231" t="s">
        <v>617</v>
      </c>
      <c r="L231" s="15" t="str">
        <f>HYPERLINK("http://klibs1.kj.yamagata-u.ac.jp/mylimedio/search/search.do?keyword=%23ID%3D"&amp;J231,"医学部・農学部図書館に所蔵あり")</f>
        <v>医学部・農学部図書館に所蔵あり</v>
      </c>
    </row>
    <row r="232" spans="1:12" hidden="1" x14ac:dyDescent="0.15">
      <c r="A232" s="1"/>
      <c r="B232" s="1" t="s">
        <v>3</v>
      </c>
      <c r="C232" s="1" t="s">
        <v>370</v>
      </c>
      <c r="D232" s="1" t="s">
        <v>371</v>
      </c>
      <c r="E232" s="1" t="s">
        <v>623</v>
      </c>
      <c r="F232" s="1" t="s">
        <v>626</v>
      </c>
      <c r="G232" s="3" t="s">
        <v>373</v>
      </c>
      <c r="H232" s="2" t="s">
        <v>652</v>
      </c>
    </row>
    <row r="233" spans="1:12" ht="27" x14ac:dyDescent="0.15">
      <c r="A233" s="1"/>
      <c r="B233" s="1" t="s">
        <v>3</v>
      </c>
      <c r="C233" s="21" t="s">
        <v>370</v>
      </c>
      <c r="D233" s="21" t="s">
        <v>371</v>
      </c>
      <c r="E233" s="21" t="s">
        <v>623</v>
      </c>
      <c r="F233" s="21" t="s">
        <v>626</v>
      </c>
      <c r="G233" s="22" t="s">
        <v>374</v>
      </c>
      <c r="H233" s="2" t="s">
        <v>651</v>
      </c>
      <c r="J233">
        <v>869122</v>
      </c>
      <c r="K233">
        <v>5</v>
      </c>
      <c r="L233" s="15" t="str">
        <f>HYPERLINK("http://klibs1.kj.yamagata-u.ac.jp/mylimedio/search/search.do?keyword=%23ID%3D"&amp;J233,"医学部図書館に所蔵あり")</f>
        <v>医学部図書館に所蔵あり</v>
      </c>
    </row>
    <row r="234" spans="1:12" ht="27" x14ac:dyDescent="0.15">
      <c r="A234" s="1"/>
      <c r="B234" s="1" t="s">
        <v>3</v>
      </c>
      <c r="C234" s="21" t="s">
        <v>375</v>
      </c>
      <c r="D234" s="21" t="s">
        <v>376</v>
      </c>
      <c r="E234" s="21" t="s">
        <v>623</v>
      </c>
      <c r="F234" s="21" t="s">
        <v>626</v>
      </c>
      <c r="G234" s="22" t="s">
        <v>64</v>
      </c>
      <c r="H234" s="2" t="s">
        <v>651</v>
      </c>
      <c r="I234" t="s">
        <v>606</v>
      </c>
      <c r="J234">
        <v>861270</v>
      </c>
      <c r="K234" t="s">
        <v>606</v>
      </c>
      <c r="L234" s="15" t="str">
        <f t="shared" ref="L234:L244" si="22">HYPERLINK("http://klibs1.kj.yamagata-u.ac.jp/mylimedio/search/search.do?keyword=%23ID%3D"&amp;J234,"OPAC")</f>
        <v>OPAC</v>
      </c>
    </row>
    <row r="235" spans="1:12" ht="27" x14ac:dyDescent="0.15">
      <c r="A235" s="1"/>
      <c r="B235" s="1" t="s">
        <v>3</v>
      </c>
      <c r="C235" s="21" t="s">
        <v>375</v>
      </c>
      <c r="D235" s="21" t="s">
        <v>376</v>
      </c>
      <c r="E235" s="21" t="s">
        <v>623</v>
      </c>
      <c r="F235" s="21" t="s">
        <v>626</v>
      </c>
      <c r="G235" s="22" t="s">
        <v>377</v>
      </c>
      <c r="H235" s="2" t="s">
        <v>651</v>
      </c>
      <c r="J235">
        <v>800832</v>
      </c>
      <c r="L235" s="15" t="str">
        <f t="shared" si="22"/>
        <v>OPAC</v>
      </c>
    </row>
    <row r="236" spans="1:12" ht="27" x14ac:dyDescent="0.15">
      <c r="A236" s="1"/>
      <c r="B236" s="1" t="s">
        <v>3</v>
      </c>
      <c r="C236" s="21" t="s">
        <v>375</v>
      </c>
      <c r="D236" s="21" t="s">
        <v>376</v>
      </c>
      <c r="E236" s="21" t="s">
        <v>623</v>
      </c>
      <c r="F236" s="21" t="s">
        <v>626</v>
      </c>
      <c r="G236" s="22" t="s">
        <v>378</v>
      </c>
      <c r="H236" s="2" t="s">
        <v>651</v>
      </c>
      <c r="J236">
        <v>678964</v>
      </c>
      <c r="L236" s="15" t="str">
        <f t="shared" si="22"/>
        <v>OPAC</v>
      </c>
    </row>
    <row r="237" spans="1:12" ht="27" x14ac:dyDescent="0.15">
      <c r="A237" s="1"/>
      <c r="B237" s="1" t="s">
        <v>3</v>
      </c>
      <c r="C237" s="21" t="s">
        <v>375</v>
      </c>
      <c r="D237" s="21" t="s">
        <v>376</v>
      </c>
      <c r="E237" s="21" t="s">
        <v>623</v>
      </c>
      <c r="F237" s="21" t="s">
        <v>626</v>
      </c>
      <c r="G237" s="22" t="s">
        <v>379</v>
      </c>
      <c r="H237" s="2" t="s">
        <v>651</v>
      </c>
      <c r="I237" t="s">
        <v>606</v>
      </c>
      <c r="J237">
        <v>796791</v>
      </c>
      <c r="K237" t="s">
        <v>606</v>
      </c>
      <c r="L237" s="15" t="str">
        <f t="shared" si="22"/>
        <v>OPAC</v>
      </c>
    </row>
    <row r="238" spans="1:12" ht="27" x14ac:dyDescent="0.15">
      <c r="A238" s="1"/>
      <c r="B238" s="1" t="s">
        <v>3</v>
      </c>
      <c r="C238" s="21" t="s">
        <v>375</v>
      </c>
      <c r="D238" s="21" t="s">
        <v>376</v>
      </c>
      <c r="E238" s="21" t="s">
        <v>623</v>
      </c>
      <c r="F238" s="21" t="s">
        <v>626</v>
      </c>
      <c r="G238" s="22" t="s">
        <v>380</v>
      </c>
      <c r="H238" s="2" t="s">
        <v>651</v>
      </c>
      <c r="J238">
        <v>755877</v>
      </c>
      <c r="L238" s="15" t="str">
        <f t="shared" si="22"/>
        <v>OPAC</v>
      </c>
    </row>
    <row r="239" spans="1:12" ht="54" x14ac:dyDescent="0.15">
      <c r="A239" s="1"/>
      <c r="B239" s="1" t="s">
        <v>3</v>
      </c>
      <c r="C239" s="21" t="s">
        <v>381</v>
      </c>
      <c r="D239" s="21" t="s">
        <v>382</v>
      </c>
      <c r="E239" s="21" t="s">
        <v>623</v>
      </c>
      <c r="F239" s="21" t="s">
        <v>626</v>
      </c>
      <c r="G239" s="22" t="s">
        <v>383</v>
      </c>
      <c r="H239" s="2" t="s">
        <v>651</v>
      </c>
      <c r="I239" t="s">
        <v>606</v>
      </c>
      <c r="J239">
        <v>146159</v>
      </c>
      <c r="K239" t="s">
        <v>606</v>
      </c>
      <c r="L239" s="15" t="str">
        <f t="shared" si="22"/>
        <v>OPAC</v>
      </c>
    </row>
    <row r="240" spans="1:12" ht="54" x14ac:dyDescent="0.15">
      <c r="A240" s="1"/>
      <c r="B240" s="1" t="s">
        <v>3</v>
      </c>
      <c r="C240" s="21" t="s">
        <v>381</v>
      </c>
      <c r="D240" s="21" t="s">
        <v>382</v>
      </c>
      <c r="E240" s="21" t="s">
        <v>623</v>
      </c>
      <c r="F240" s="21" t="s">
        <v>626</v>
      </c>
      <c r="G240" s="22" t="s">
        <v>384</v>
      </c>
      <c r="H240" s="2" t="s">
        <v>651</v>
      </c>
      <c r="J240">
        <v>344449</v>
      </c>
      <c r="L240" s="15" t="str">
        <f t="shared" si="22"/>
        <v>OPAC</v>
      </c>
    </row>
    <row r="241" spans="1:12" ht="54" x14ac:dyDescent="0.15">
      <c r="A241" s="1"/>
      <c r="B241" s="1" t="s">
        <v>3</v>
      </c>
      <c r="C241" s="21" t="s">
        <v>381</v>
      </c>
      <c r="D241" s="21" t="s">
        <v>382</v>
      </c>
      <c r="E241" s="21" t="s">
        <v>623</v>
      </c>
      <c r="F241" s="21" t="s">
        <v>626</v>
      </c>
      <c r="G241" s="22" t="s">
        <v>385</v>
      </c>
      <c r="H241" s="2" t="s">
        <v>651</v>
      </c>
      <c r="I241" t="s">
        <v>606</v>
      </c>
      <c r="J241">
        <v>481282</v>
      </c>
      <c r="K241" t="s">
        <v>606</v>
      </c>
      <c r="L241" s="15" t="str">
        <f t="shared" si="22"/>
        <v>OPAC</v>
      </c>
    </row>
    <row r="242" spans="1:12" ht="40.5" x14ac:dyDescent="0.15">
      <c r="A242" s="1"/>
      <c r="B242" s="1" t="s">
        <v>3</v>
      </c>
      <c r="C242" s="21" t="s">
        <v>386</v>
      </c>
      <c r="D242" s="21" t="s">
        <v>67</v>
      </c>
      <c r="E242" s="21" t="s">
        <v>623</v>
      </c>
      <c r="F242" s="21" t="s">
        <v>626</v>
      </c>
      <c r="G242" s="22" t="s">
        <v>387</v>
      </c>
      <c r="H242" s="2" t="s">
        <v>651</v>
      </c>
      <c r="J242">
        <v>872187</v>
      </c>
      <c r="L242" s="15" t="str">
        <f t="shared" si="22"/>
        <v>OPAC</v>
      </c>
    </row>
    <row r="243" spans="1:12" ht="81" x14ac:dyDescent="0.15">
      <c r="A243" s="1"/>
      <c r="B243" s="1" t="s">
        <v>3</v>
      </c>
      <c r="C243" s="21" t="s">
        <v>388</v>
      </c>
      <c r="D243" s="21" t="s">
        <v>389</v>
      </c>
      <c r="E243" s="21" t="s">
        <v>623</v>
      </c>
      <c r="F243" s="21" t="s">
        <v>626</v>
      </c>
      <c r="G243" s="22" t="s">
        <v>390</v>
      </c>
      <c r="H243" s="2" t="s">
        <v>651</v>
      </c>
      <c r="J243">
        <v>773349</v>
      </c>
      <c r="L243" s="15" t="str">
        <f t="shared" si="22"/>
        <v>OPAC</v>
      </c>
    </row>
    <row r="244" spans="1:12" ht="81" x14ac:dyDescent="0.15">
      <c r="A244" s="1"/>
      <c r="B244" s="1" t="s">
        <v>3</v>
      </c>
      <c r="C244" s="21" t="s">
        <v>388</v>
      </c>
      <c r="D244" s="21" t="s">
        <v>389</v>
      </c>
      <c r="E244" s="21" t="s">
        <v>623</v>
      </c>
      <c r="F244" s="21" t="s">
        <v>626</v>
      </c>
      <c r="G244" s="22" t="s">
        <v>391</v>
      </c>
      <c r="H244" s="2" t="s">
        <v>651</v>
      </c>
      <c r="J244">
        <v>182365</v>
      </c>
      <c r="L244" s="15" t="str">
        <f t="shared" si="22"/>
        <v>OPAC</v>
      </c>
    </row>
    <row r="245" spans="1:12" ht="81" x14ac:dyDescent="0.15">
      <c r="A245" s="1"/>
      <c r="B245" s="1" t="s">
        <v>3</v>
      </c>
      <c r="C245" s="21" t="s">
        <v>388</v>
      </c>
      <c r="D245" s="21" t="s">
        <v>389</v>
      </c>
      <c r="E245" s="21" t="s">
        <v>623</v>
      </c>
      <c r="F245" s="21" t="s">
        <v>626</v>
      </c>
      <c r="G245" s="22" t="s">
        <v>392</v>
      </c>
      <c r="H245" s="2" t="s">
        <v>651</v>
      </c>
      <c r="J245">
        <v>869419</v>
      </c>
      <c r="K245">
        <v>8</v>
      </c>
      <c r="L245" s="15" t="str">
        <f>HYPERLINK("http://klibs1.kj.yamagata-u.ac.jp/mylimedio/search/search.do?keyword=%23ID%3D"&amp;J245,"農学部図書館に所蔵あり")</f>
        <v>農学部図書館に所蔵あり</v>
      </c>
    </row>
    <row r="246" spans="1:12" ht="27" x14ac:dyDescent="0.15">
      <c r="A246" s="1"/>
      <c r="B246" s="1" t="s">
        <v>3</v>
      </c>
      <c r="C246" s="21" t="s">
        <v>393</v>
      </c>
      <c r="D246" s="21" t="s">
        <v>394</v>
      </c>
      <c r="E246" s="21" t="s">
        <v>623</v>
      </c>
      <c r="F246" s="21" t="s">
        <v>626</v>
      </c>
      <c r="G246" s="22" t="s">
        <v>395</v>
      </c>
      <c r="H246" s="2" t="s">
        <v>651</v>
      </c>
      <c r="J246">
        <v>869124</v>
      </c>
      <c r="K246" t="s">
        <v>617</v>
      </c>
      <c r="L246" s="15" t="str">
        <f>HYPERLINK("http://klibs1.kj.yamagata-u.ac.jp/mylimedio/search/search.do?keyword=%23ID%3D"&amp;J246,"医学部・農学部図書館に所蔵あり")</f>
        <v>医学部・農学部図書館に所蔵あり</v>
      </c>
    </row>
    <row r="247" spans="1:12" ht="27" x14ac:dyDescent="0.15">
      <c r="A247" s="1"/>
      <c r="B247" s="1" t="s">
        <v>3</v>
      </c>
      <c r="C247" s="21" t="s">
        <v>396</v>
      </c>
      <c r="D247" s="21" t="s">
        <v>397</v>
      </c>
      <c r="E247" s="21" t="s">
        <v>624</v>
      </c>
      <c r="F247" s="21" t="s">
        <v>621</v>
      </c>
      <c r="G247" s="22" t="s">
        <v>398</v>
      </c>
      <c r="H247" s="2" t="s">
        <v>651</v>
      </c>
      <c r="I247" t="s">
        <v>606</v>
      </c>
      <c r="J247">
        <v>680642</v>
      </c>
      <c r="K247" t="s">
        <v>606</v>
      </c>
      <c r="L247" s="15" t="str">
        <f t="shared" ref="L247:L253" si="23">HYPERLINK("http://klibs1.kj.yamagata-u.ac.jp/mylimedio/search/search.do?keyword=%23ID%3D"&amp;J247,"OPAC")</f>
        <v>OPAC</v>
      </c>
    </row>
    <row r="248" spans="1:12" ht="27" x14ac:dyDescent="0.15">
      <c r="A248" s="1"/>
      <c r="B248" s="1" t="s">
        <v>3</v>
      </c>
      <c r="C248" s="21" t="s">
        <v>396</v>
      </c>
      <c r="D248" s="21" t="s">
        <v>397</v>
      </c>
      <c r="E248" s="21" t="s">
        <v>624</v>
      </c>
      <c r="F248" s="21" t="s">
        <v>621</v>
      </c>
      <c r="G248" s="22" t="s">
        <v>399</v>
      </c>
      <c r="H248" s="2" t="s">
        <v>651</v>
      </c>
      <c r="J248">
        <v>734573</v>
      </c>
      <c r="L248" s="15" t="str">
        <f t="shared" si="23"/>
        <v>OPAC</v>
      </c>
    </row>
    <row r="249" spans="1:12" ht="27" x14ac:dyDescent="0.15">
      <c r="A249" s="1"/>
      <c r="B249" s="1" t="s">
        <v>3</v>
      </c>
      <c r="C249" s="21" t="s">
        <v>396</v>
      </c>
      <c r="D249" s="21" t="s">
        <v>397</v>
      </c>
      <c r="E249" s="21" t="s">
        <v>624</v>
      </c>
      <c r="F249" s="21" t="s">
        <v>621</v>
      </c>
      <c r="G249" s="22" t="s">
        <v>400</v>
      </c>
      <c r="H249" s="2" t="s">
        <v>651</v>
      </c>
      <c r="I249" t="s">
        <v>606</v>
      </c>
      <c r="J249">
        <v>482237</v>
      </c>
      <c r="K249" t="s">
        <v>606</v>
      </c>
      <c r="L249" s="15" t="str">
        <f t="shared" si="23"/>
        <v>OPAC</v>
      </c>
    </row>
    <row r="250" spans="1:12" ht="27" x14ac:dyDescent="0.15">
      <c r="A250" s="1"/>
      <c r="B250" s="1" t="s">
        <v>3</v>
      </c>
      <c r="C250" s="21" t="s">
        <v>401</v>
      </c>
      <c r="D250" s="21" t="s">
        <v>402</v>
      </c>
      <c r="E250" s="21" t="s">
        <v>624</v>
      </c>
      <c r="F250" s="21" t="s">
        <v>621</v>
      </c>
      <c r="G250" s="22" t="s">
        <v>403</v>
      </c>
      <c r="H250" s="2" t="s">
        <v>651</v>
      </c>
      <c r="I250" t="s">
        <v>606</v>
      </c>
      <c r="J250">
        <v>796791</v>
      </c>
      <c r="K250" t="s">
        <v>606</v>
      </c>
      <c r="L250" s="15" t="str">
        <f t="shared" si="23"/>
        <v>OPAC</v>
      </c>
    </row>
    <row r="251" spans="1:12" ht="27" x14ac:dyDescent="0.15">
      <c r="A251" s="1"/>
      <c r="B251" s="1" t="s">
        <v>3</v>
      </c>
      <c r="C251" s="21" t="s">
        <v>401</v>
      </c>
      <c r="D251" s="21" t="s">
        <v>402</v>
      </c>
      <c r="E251" s="21" t="s">
        <v>624</v>
      </c>
      <c r="F251" s="21" t="s">
        <v>621</v>
      </c>
      <c r="G251" s="22" t="s">
        <v>404</v>
      </c>
      <c r="H251" s="2" t="s">
        <v>651</v>
      </c>
      <c r="I251" t="s">
        <v>606</v>
      </c>
      <c r="J251">
        <v>773817</v>
      </c>
      <c r="K251" t="s">
        <v>606</v>
      </c>
      <c r="L251" s="15" t="str">
        <f t="shared" si="23"/>
        <v>OPAC</v>
      </c>
    </row>
    <row r="252" spans="1:12" ht="27" x14ac:dyDescent="0.15">
      <c r="A252" s="1"/>
      <c r="B252" s="1" t="s">
        <v>3</v>
      </c>
      <c r="C252" s="21" t="s">
        <v>405</v>
      </c>
      <c r="D252" s="21" t="s">
        <v>402</v>
      </c>
      <c r="E252" s="21" t="s">
        <v>624</v>
      </c>
      <c r="F252" s="21" t="s">
        <v>626</v>
      </c>
      <c r="G252" s="22" t="s">
        <v>406</v>
      </c>
      <c r="H252" s="2" t="s">
        <v>651</v>
      </c>
      <c r="I252" t="s">
        <v>606</v>
      </c>
      <c r="J252">
        <v>835926</v>
      </c>
      <c r="K252" t="s">
        <v>606</v>
      </c>
      <c r="L252" s="15" t="str">
        <f t="shared" si="23"/>
        <v>OPAC</v>
      </c>
    </row>
    <row r="253" spans="1:12" ht="27" x14ac:dyDescent="0.15">
      <c r="A253" s="1"/>
      <c r="B253" s="1" t="s">
        <v>3</v>
      </c>
      <c r="C253" s="21" t="s">
        <v>405</v>
      </c>
      <c r="D253" s="21" t="s">
        <v>402</v>
      </c>
      <c r="E253" s="21" t="s">
        <v>624</v>
      </c>
      <c r="F253" s="21" t="s">
        <v>626</v>
      </c>
      <c r="G253" s="22" t="s">
        <v>407</v>
      </c>
      <c r="H253" s="2" t="s">
        <v>651</v>
      </c>
      <c r="I253" t="s">
        <v>606</v>
      </c>
      <c r="J253">
        <v>873969</v>
      </c>
      <c r="K253" t="s">
        <v>606</v>
      </c>
      <c r="L253" s="15" t="str">
        <f t="shared" si="23"/>
        <v>OPAC</v>
      </c>
    </row>
    <row r="254" spans="1:12" hidden="1" x14ac:dyDescent="0.15">
      <c r="A254" s="1"/>
      <c r="B254" s="1" t="s">
        <v>3</v>
      </c>
      <c r="C254" s="1" t="s">
        <v>408</v>
      </c>
      <c r="D254" s="1" t="s">
        <v>409</v>
      </c>
      <c r="E254" s="1" t="s">
        <v>624</v>
      </c>
      <c r="F254" s="1" t="s">
        <v>621</v>
      </c>
      <c r="G254" s="3" t="s">
        <v>410</v>
      </c>
      <c r="H254" s="2" t="s">
        <v>652</v>
      </c>
      <c r="I254" t="s">
        <v>606</v>
      </c>
      <c r="L254" s="15"/>
    </row>
    <row r="255" spans="1:12" ht="27" x14ac:dyDescent="0.15">
      <c r="A255" s="1"/>
      <c r="B255" s="1" t="s">
        <v>3</v>
      </c>
      <c r="C255" s="21" t="s">
        <v>408</v>
      </c>
      <c r="D255" s="21" t="s">
        <v>409</v>
      </c>
      <c r="E255" s="21" t="s">
        <v>624</v>
      </c>
      <c r="F255" s="21" t="s">
        <v>621</v>
      </c>
      <c r="G255" s="22" t="s">
        <v>411</v>
      </c>
      <c r="H255" s="2" t="s">
        <v>651</v>
      </c>
      <c r="I255" t="s">
        <v>606</v>
      </c>
      <c r="J255">
        <v>301030</v>
      </c>
      <c r="K255" t="s">
        <v>606</v>
      </c>
      <c r="L255" s="15" t="str">
        <f t="shared" ref="L255:L271" si="24">HYPERLINK("http://klibs1.kj.yamagata-u.ac.jp/mylimedio/search/search.do?keyword=%23ID%3D"&amp;J255,"OPAC")</f>
        <v>OPAC</v>
      </c>
    </row>
    <row r="256" spans="1:12" ht="27" x14ac:dyDescent="0.15">
      <c r="A256" s="1"/>
      <c r="B256" s="1" t="s">
        <v>3</v>
      </c>
      <c r="C256" s="21" t="s">
        <v>408</v>
      </c>
      <c r="D256" s="21" t="s">
        <v>409</v>
      </c>
      <c r="E256" s="21" t="s">
        <v>624</v>
      </c>
      <c r="F256" s="21" t="s">
        <v>621</v>
      </c>
      <c r="G256" s="22" t="s">
        <v>412</v>
      </c>
      <c r="H256" s="2" t="s">
        <v>651</v>
      </c>
      <c r="I256" t="s">
        <v>606</v>
      </c>
      <c r="J256">
        <v>779274</v>
      </c>
      <c r="K256" t="s">
        <v>606</v>
      </c>
      <c r="L256" s="15" t="str">
        <f t="shared" si="24"/>
        <v>OPAC</v>
      </c>
    </row>
    <row r="257" spans="1:12" ht="27" x14ac:dyDescent="0.15">
      <c r="A257" s="1"/>
      <c r="B257" s="1" t="s">
        <v>3</v>
      </c>
      <c r="C257" s="21" t="s">
        <v>413</v>
      </c>
      <c r="D257" s="21" t="s">
        <v>414</v>
      </c>
      <c r="E257" s="21" t="s">
        <v>624</v>
      </c>
      <c r="F257" s="21" t="s">
        <v>626</v>
      </c>
      <c r="G257" s="22" t="s">
        <v>415</v>
      </c>
      <c r="H257" s="2" t="s">
        <v>651</v>
      </c>
      <c r="J257">
        <v>122407</v>
      </c>
      <c r="L257" s="15" t="str">
        <f t="shared" si="24"/>
        <v>OPAC</v>
      </c>
    </row>
    <row r="258" spans="1:12" ht="27" x14ac:dyDescent="0.15">
      <c r="A258" s="1"/>
      <c r="B258" s="1" t="s">
        <v>3</v>
      </c>
      <c r="C258" s="21" t="s">
        <v>413</v>
      </c>
      <c r="D258" s="21" t="s">
        <v>414</v>
      </c>
      <c r="E258" s="21" t="s">
        <v>624</v>
      </c>
      <c r="F258" s="21" t="s">
        <v>626</v>
      </c>
      <c r="G258" s="22" t="s">
        <v>416</v>
      </c>
      <c r="H258" s="2" t="s">
        <v>651</v>
      </c>
      <c r="J258">
        <v>251083</v>
      </c>
      <c r="L258" s="15" t="str">
        <f t="shared" si="24"/>
        <v>OPAC</v>
      </c>
    </row>
    <row r="259" spans="1:12" ht="27" x14ac:dyDescent="0.15">
      <c r="A259" s="1"/>
      <c r="B259" s="1" t="s">
        <v>3</v>
      </c>
      <c r="C259" s="21" t="s">
        <v>413</v>
      </c>
      <c r="D259" s="21" t="s">
        <v>414</v>
      </c>
      <c r="E259" s="21" t="s">
        <v>624</v>
      </c>
      <c r="F259" s="21" t="s">
        <v>626</v>
      </c>
      <c r="G259" s="22" t="s">
        <v>417</v>
      </c>
      <c r="H259" s="2" t="s">
        <v>651</v>
      </c>
      <c r="J259">
        <v>120083</v>
      </c>
      <c r="L259" s="15" t="str">
        <f t="shared" si="24"/>
        <v>OPAC</v>
      </c>
    </row>
    <row r="260" spans="1:12" ht="27" x14ac:dyDescent="0.15">
      <c r="A260" s="1"/>
      <c r="B260" s="1" t="s">
        <v>3</v>
      </c>
      <c r="C260" s="21" t="s">
        <v>413</v>
      </c>
      <c r="D260" s="21" t="s">
        <v>414</v>
      </c>
      <c r="E260" s="21" t="s">
        <v>624</v>
      </c>
      <c r="F260" s="21" t="s">
        <v>626</v>
      </c>
      <c r="G260" s="22" t="s">
        <v>418</v>
      </c>
      <c r="H260" s="2" t="s">
        <v>651</v>
      </c>
      <c r="J260">
        <v>869069</v>
      </c>
      <c r="L260" s="15" t="str">
        <f t="shared" si="24"/>
        <v>OPAC</v>
      </c>
    </row>
    <row r="261" spans="1:12" ht="40.5" x14ac:dyDescent="0.15">
      <c r="A261" s="1"/>
      <c r="B261" s="1" t="s">
        <v>3</v>
      </c>
      <c r="C261" s="21" t="s">
        <v>413</v>
      </c>
      <c r="D261" s="21" t="s">
        <v>414</v>
      </c>
      <c r="E261" s="21" t="s">
        <v>624</v>
      </c>
      <c r="F261" s="21" t="s">
        <v>626</v>
      </c>
      <c r="G261" s="22" t="s">
        <v>419</v>
      </c>
      <c r="H261" s="2" t="s">
        <v>651</v>
      </c>
      <c r="I261" t="s">
        <v>606</v>
      </c>
      <c r="J261">
        <v>737531</v>
      </c>
      <c r="K261" t="s">
        <v>606</v>
      </c>
      <c r="L261" s="15" t="str">
        <f t="shared" si="24"/>
        <v>OPAC</v>
      </c>
    </row>
    <row r="262" spans="1:12" ht="40.5" x14ac:dyDescent="0.15">
      <c r="A262" s="1"/>
      <c r="B262" s="1" t="s">
        <v>3</v>
      </c>
      <c r="C262" s="21" t="s">
        <v>420</v>
      </c>
      <c r="D262" s="21" t="s">
        <v>421</v>
      </c>
      <c r="E262" s="21" t="s">
        <v>624</v>
      </c>
      <c r="F262" s="21" t="s">
        <v>621</v>
      </c>
      <c r="G262" s="22" t="s">
        <v>422</v>
      </c>
      <c r="H262" s="2" t="s">
        <v>651</v>
      </c>
      <c r="I262" t="s">
        <v>606</v>
      </c>
      <c r="J262">
        <v>680642</v>
      </c>
      <c r="K262" t="s">
        <v>606</v>
      </c>
      <c r="L262" s="15" t="str">
        <f t="shared" si="24"/>
        <v>OPAC</v>
      </c>
    </row>
    <row r="263" spans="1:12" ht="40.5" x14ac:dyDescent="0.15">
      <c r="A263" s="1"/>
      <c r="B263" s="1" t="s">
        <v>3</v>
      </c>
      <c r="C263" s="21" t="s">
        <v>420</v>
      </c>
      <c r="D263" s="21" t="s">
        <v>421</v>
      </c>
      <c r="E263" s="21" t="s">
        <v>624</v>
      </c>
      <c r="F263" s="21" t="s">
        <v>621</v>
      </c>
      <c r="G263" s="22" t="s">
        <v>423</v>
      </c>
      <c r="H263" s="2" t="s">
        <v>651</v>
      </c>
      <c r="I263" t="s">
        <v>606</v>
      </c>
      <c r="J263">
        <v>860760</v>
      </c>
      <c r="K263" t="s">
        <v>606</v>
      </c>
      <c r="L263" s="15" t="str">
        <f t="shared" si="24"/>
        <v>OPAC</v>
      </c>
    </row>
    <row r="264" spans="1:12" ht="27" x14ac:dyDescent="0.15">
      <c r="A264" s="1"/>
      <c r="B264" s="1" t="s">
        <v>3</v>
      </c>
      <c r="C264" s="21" t="s">
        <v>424</v>
      </c>
      <c r="D264" s="21" t="s">
        <v>397</v>
      </c>
      <c r="E264" s="21" t="s">
        <v>624</v>
      </c>
      <c r="F264" s="21" t="s">
        <v>621</v>
      </c>
      <c r="G264" s="22" t="s">
        <v>425</v>
      </c>
      <c r="H264" s="2" t="s">
        <v>651</v>
      </c>
      <c r="I264" t="s">
        <v>606</v>
      </c>
      <c r="J264">
        <v>469920</v>
      </c>
      <c r="K264" t="s">
        <v>606</v>
      </c>
      <c r="L264" s="15" t="str">
        <f t="shared" si="24"/>
        <v>OPAC</v>
      </c>
    </row>
    <row r="265" spans="1:12" ht="40.5" x14ac:dyDescent="0.15">
      <c r="A265" s="1"/>
      <c r="B265" s="1" t="s">
        <v>3</v>
      </c>
      <c r="C265" s="21" t="s">
        <v>426</v>
      </c>
      <c r="D265" s="21" t="s">
        <v>421</v>
      </c>
      <c r="E265" s="21" t="s">
        <v>624</v>
      </c>
      <c r="F265" s="21" t="s">
        <v>626</v>
      </c>
      <c r="G265" s="22" t="s">
        <v>427</v>
      </c>
      <c r="H265" s="2" t="s">
        <v>651</v>
      </c>
      <c r="I265" t="s">
        <v>606</v>
      </c>
      <c r="J265">
        <v>482234</v>
      </c>
      <c r="K265" t="s">
        <v>606</v>
      </c>
      <c r="L265" s="15" t="str">
        <f t="shared" si="24"/>
        <v>OPAC</v>
      </c>
    </row>
    <row r="266" spans="1:12" ht="27" x14ac:dyDescent="0.15">
      <c r="A266" s="1"/>
      <c r="B266" s="1" t="s">
        <v>3</v>
      </c>
      <c r="C266" s="21" t="s">
        <v>428</v>
      </c>
      <c r="D266" s="21" t="s">
        <v>371</v>
      </c>
      <c r="E266" s="21" t="s">
        <v>624</v>
      </c>
      <c r="F266" s="21" t="s">
        <v>621</v>
      </c>
      <c r="G266" s="22" t="s">
        <v>429</v>
      </c>
      <c r="H266" s="2" t="s">
        <v>651</v>
      </c>
      <c r="I266" t="s">
        <v>606</v>
      </c>
      <c r="J266">
        <v>255951</v>
      </c>
      <c r="K266" t="s">
        <v>606</v>
      </c>
      <c r="L266" s="15" t="str">
        <f t="shared" si="24"/>
        <v>OPAC</v>
      </c>
    </row>
    <row r="267" spans="1:12" ht="27" x14ac:dyDescent="0.15">
      <c r="A267" s="1"/>
      <c r="B267" s="1" t="s">
        <v>3</v>
      </c>
      <c r="C267" s="21" t="s">
        <v>428</v>
      </c>
      <c r="D267" s="21" t="s">
        <v>371</v>
      </c>
      <c r="E267" s="21" t="s">
        <v>624</v>
      </c>
      <c r="F267" s="21" t="s">
        <v>621</v>
      </c>
      <c r="G267" s="22" t="s">
        <v>430</v>
      </c>
      <c r="H267" s="2" t="s">
        <v>651</v>
      </c>
      <c r="J267">
        <v>874399</v>
      </c>
      <c r="L267" s="15" t="str">
        <f t="shared" si="24"/>
        <v>OPAC</v>
      </c>
    </row>
    <row r="268" spans="1:12" ht="27" x14ac:dyDescent="0.15">
      <c r="A268" s="1"/>
      <c r="B268" s="1" t="s">
        <v>3</v>
      </c>
      <c r="C268" s="21" t="s">
        <v>428</v>
      </c>
      <c r="D268" s="21" t="s">
        <v>371</v>
      </c>
      <c r="E268" s="21" t="s">
        <v>624</v>
      </c>
      <c r="F268" s="21" t="s">
        <v>621</v>
      </c>
      <c r="G268" s="22" t="s">
        <v>431</v>
      </c>
      <c r="H268" s="2" t="s">
        <v>651</v>
      </c>
      <c r="I268" t="s">
        <v>606</v>
      </c>
      <c r="J268">
        <v>796794</v>
      </c>
      <c r="K268" t="s">
        <v>606</v>
      </c>
      <c r="L268" s="15" t="str">
        <f t="shared" si="24"/>
        <v>OPAC</v>
      </c>
    </row>
    <row r="269" spans="1:12" ht="27" x14ac:dyDescent="0.15">
      <c r="A269" s="1"/>
      <c r="B269" s="1" t="s">
        <v>3</v>
      </c>
      <c r="C269" s="21" t="s">
        <v>432</v>
      </c>
      <c r="D269" s="21" t="s">
        <v>414</v>
      </c>
      <c r="E269" s="21" t="s">
        <v>624</v>
      </c>
      <c r="F269" s="21" t="s">
        <v>621</v>
      </c>
      <c r="G269" s="22" t="s">
        <v>383</v>
      </c>
      <c r="H269" s="2" t="s">
        <v>651</v>
      </c>
      <c r="I269" t="s">
        <v>606</v>
      </c>
      <c r="J269">
        <v>146159</v>
      </c>
      <c r="K269" t="s">
        <v>606</v>
      </c>
      <c r="L269" s="15" t="str">
        <f t="shared" si="24"/>
        <v>OPAC</v>
      </c>
    </row>
    <row r="270" spans="1:12" ht="27" x14ac:dyDescent="0.15">
      <c r="A270" s="1"/>
      <c r="B270" s="1" t="s">
        <v>3</v>
      </c>
      <c r="C270" s="21" t="s">
        <v>432</v>
      </c>
      <c r="D270" s="21" t="s">
        <v>414</v>
      </c>
      <c r="E270" s="21" t="s">
        <v>624</v>
      </c>
      <c r="F270" s="21" t="s">
        <v>621</v>
      </c>
      <c r="G270" s="22" t="s">
        <v>384</v>
      </c>
      <c r="H270" s="2" t="s">
        <v>651</v>
      </c>
      <c r="J270">
        <v>344449</v>
      </c>
      <c r="L270" s="15" t="str">
        <f t="shared" si="24"/>
        <v>OPAC</v>
      </c>
    </row>
    <row r="271" spans="1:12" ht="27" x14ac:dyDescent="0.15">
      <c r="A271" s="1"/>
      <c r="B271" s="1" t="s">
        <v>3</v>
      </c>
      <c r="C271" s="21" t="s">
        <v>432</v>
      </c>
      <c r="D271" s="21" t="s">
        <v>414</v>
      </c>
      <c r="E271" s="21" t="s">
        <v>624</v>
      </c>
      <c r="F271" s="21" t="s">
        <v>621</v>
      </c>
      <c r="G271" s="22" t="s">
        <v>385</v>
      </c>
      <c r="H271" s="2" t="s">
        <v>651</v>
      </c>
      <c r="I271" t="s">
        <v>606</v>
      </c>
      <c r="J271">
        <v>481282</v>
      </c>
      <c r="K271" t="s">
        <v>606</v>
      </c>
      <c r="L271" s="15" t="str">
        <f t="shared" si="24"/>
        <v>OPAC</v>
      </c>
    </row>
    <row r="272" spans="1:12" hidden="1" x14ac:dyDescent="0.15">
      <c r="A272" s="1"/>
      <c r="B272" s="1" t="s">
        <v>3</v>
      </c>
      <c r="C272" s="1" t="s">
        <v>433</v>
      </c>
      <c r="D272" s="1" t="s">
        <v>414</v>
      </c>
      <c r="E272" s="1" t="s">
        <v>624</v>
      </c>
      <c r="F272" s="1" t="s">
        <v>621</v>
      </c>
      <c r="G272" s="3" t="s">
        <v>434</v>
      </c>
      <c r="H272" s="2" t="s">
        <v>652</v>
      </c>
    </row>
    <row r="273" spans="1:12" hidden="1" x14ac:dyDescent="0.15">
      <c r="A273" s="1"/>
      <c r="B273" s="1" t="s">
        <v>3</v>
      </c>
      <c r="C273" s="1" t="s">
        <v>433</v>
      </c>
      <c r="D273" s="1" t="s">
        <v>414</v>
      </c>
      <c r="E273" s="1" t="s">
        <v>624</v>
      </c>
      <c r="F273" s="1" t="s">
        <v>621</v>
      </c>
      <c r="G273" s="3" t="s">
        <v>435</v>
      </c>
      <c r="H273" s="2" t="s">
        <v>652</v>
      </c>
    </row>
    <row r="274" spans="1:12" ht="40.5" x14ac:dyDescent="0.15">
      <c r="A274" s="1"/>
      <c r="B274" s="1" t="s">
        <v>3</v>
      </c>
      <c r="C274" s="21" t="s">
        <v>436</v>
      </c>
      <c r="D274" s="21" t="s">
        <v>376</v>
      </c>
      <c r="E274" s="21" t="s">
        <v>624</v>
      </c>
      <c r="F274" s="21" t="s">
        <v>621</v>
      </c>
      <c r="G274" s="22" t="s">
        <v>437</v>
      </c>
      <c r="H274" s="2" t="s">
        <v>651</v>
      </c>
      <c r="J274">
        <v>120051</v>
      </c>
      <c r="L274" s="15" t="str">
        <f t="shared" ref="L274:L286" si="25">HYPERLINK("http://klibs1.kj.yamagata-u.ac.jp/mylimedio/search/search.do?keyword=%23ID%3D"&amp;J274,"OPAC")</f>
        <v>OPAC</v>
      </c>
    </row>
    <row r="275" spans="1:12" ht="27" x14ac:dyDescent="0.15">
      <c r="A275" s="1"/>
      <c r="B275" s="1" t="s">
        <v>3</v>
      </c>
      <c r="C275" s="21" t="s">
        <v>436</v>
      </c>
      <c r="D275" s="21" t="s">
        <v>376</v>
      </c>
      <c r="E275" s="21" t="s">
        <v>624</v>
      </c>
      <c r="F275" s="21" t="s">
        <v>621</v>
      </c>
      <c r="G275" s="22" t="s">
        <v>438</v>
      </c>
      <c r="H275" s="2" t="s">
        <v>651</v>
      </c>
      <c r="J275">
        <v>120052</v>
      </c>
      <c r="L275" s="15" t="str">
        <f t="shared" si="25"/>
        <v>OPAC</v>
      </c>
    </row>
    <row r="276" spans="1:12" ht="27" x14ac:dyDescent="0.15">
      <c r="A276" s="1"/>
      <c r="B276" s="1" t="s">
        <v>3</v>
      </c>
      <c r="C276" s="21" t="s">
        <v>436</v>
      </c>
      <c r="D276" s="21" t="s">
        <v>376</v>
      </c>
      <c r="E276" s="21" t="s">
        <v>624</v>
      </c>
      <c r="F276" s="21" t="s">
        <v>621</v>
      </c>
      <c r="G276" s="22" t="s">
        <v>439</v>
      </c>
      <c r="H276" s="2" t="s">
        <v>651</v>
      </c>
      <c r="J276">
        <v>122921</v>
      </c>
      <c r="L276" s="15" t="str">
        <f t="shared" si="25"/>
        <v>OPAC</v>
      </c>
    </row>
    <row r="277" spans="1:12" ht="27" x14ac:dyDescent="0.15">
      <c r="A277" s="1"/>
      <c r="B277" s="1" t="s">
        <v>3</v>
      </c>
      <c r="C277" s="21" t="s">
        <v>440</v>
      </c>
      <c r="D277" s="21" t="s">
        <v>441</v>
      </c>
      <c r="E277" s="21" t="s">
        <v>624</v>
      </c>
      <c r="F277" s="21" t="s">
        <v>621</v>
      </c>
      <c r="G277" s="22" t="s">
        <v>442</v>
      </c>
      <c r="H277" s="2" t="s">
        <v>651</v>
      </c>
      <c r="J277">
        <v>221388</v>
      </c>
      <c r="L277" s="15" t="str">
        <f t="shared" si="25"/>
        <v>OPAC</v>
      </c>
    </row>
    <row r="278" spans="1:12" ht="27" x14ac:dyDescent="0.15">
      <c r="A278" s="1"/>
      <c r="B278" s="1" t="s">
        <v>3</v>
      </c>
      <c r="C278" s="21" t="s">
        <v>440</v>
      </c>
      <c r="D278" s="21" t="s">
        <v>441</v>
      </c>
      <c r="E278" s="21" t="s">
        <v>624</v>
      </c>
      <c r="F278" s="21" t="s">
        <v>621</v>
      </c>
      <c r="G278" s="22" t="s">
        <v>443</v>
      </c>
      <c r="H278" s="2" t="s">
        <v>651</v>
      </c>
      <c r="J278">
        <v>253620</v>
      </c>
      <c r="L278" s="15" t="str">
        <f t="shared" si="25"/>
        <v>OPAC</v>
      </c>
    </row>
    <row r="279" spans="1:12" ht="27" x14ac:dyDescent="0.15">
      <c r="A279" s="1"/>
      <c r="B279" s="1" t="s">
        <v>3</v>
      </c>
      <c r="C279" s="21" t="s">
        <v>440</v>
      </c>
      <c r="D279" s="21" t="s">
        <v>441</v>
      </c>
      <c r="E279" s="21" t="s">
        <v>624</v>
      </c>
      <c r="F279" s="21" t="s">
        <v>621</v>
      </c>
      <c r="G279" s="22" t="s">
        <v>444</v>
      </c>
      <c r="H279" s="2" t="s">
        <v>651</v>
      </c>
      <c r="J279">
        <v>852205</v>
      </c>
      <c r="L279" s="15" t="str">
        <f t="shared" si="25"/>
        <v>OPAC</v>
      </c>
    </row>
    <row r="280" spans="1:12" ht="27" x14ac:dyDescent="0.15">
      <c r="A280" s="1"/>
      <c r="B280" s="1" t="s">
        <v>3</v>
      </c>
      <c r="C280" s="21" t="s">
        <v>440</v>
      </c>
      <c r="D280" s="21" t="s">
        <v>441</v>
      </c>
      <c r="E280" s="21" t="s">
        <v>624</v>
      </c>
      <c r="F280" s="21" t="s">
        <v>621</v>
      </c>
      <c r="G280" s="22" t="s">
        <v>445</v>
      </c>
      <c r="H280" s="2" t="s">
        <v>651</v>
      </c>
      <c r="J280">
        <v>343961</v>
      </c>
      <c r="L280" s="15" t="str">
        <f t="shared" si="25"/>
        <v>OPAC</v>
      </c>
    </row>
    <row r="281" spans="1:12" ht="40.5" x14ac:dyDescent="0.15">
      <c r="A281" s="1"/>
      <c r="B281" s="1" t="s">
        <v>3</v>
      </c>
      <c r="C281" s="21" t="s">
        <v>446</v>
      </c>
      <c r="D281" s="21" t="s">
        <v>447</v>
      </c>
      <c r="E281" s="21" t="s">
        <v>624</v>
      </c>
      <c r="F281" s="21" t="s">
        <v>626</v>
      </c>
      <c r="G281" s="22" t="s">
        <v>448</v>
      </c>
      <c r="H281" s="2" t="s">
        <v>651</v>
      </c>
      <c r="J281">
        <v>337065</v>
      </c>
      <c r="L281" s="15" t="str">
        <f t="shared" si="25"/>
        <v>OPAC</v>
      </c>
    </row>
    <row r="282" spans="1:12" ht="40.5" x14ac:dyDescent="0.15">
      <c r="A282" s="1"/>
      <c r="B282" s="1" t="s">
        <v>3</v>
      </c>
      <c r="C282" s="21" t="s">
        <v>449</v>
      </c>
      <c r="D282" s="21" t="s">
        <v>450</v>
      </c>
      <c r="E282" s="21" t="s">
        <v>620</v>
      </c>
      <c r="F282" s="21" t="s">
        <v>626</v>
      </c>
      <c r="G282" s="22" t="s">
        <v>451</v>
      </c>
      <c r="H282" s="2" t="s">
        <v>651</v>
      </c>
      <c r="I282" t="s">
        <v>606</v>
      </c>
      <c r="J282">
        <v>854563</v>
      </c>
      <c r="K282" t="s">
        <v>606</v>
      </c>
      <c r="L282" s="15" t="str">
        <f t="shared" si="25"/>
        <v>OPAC</v>
      </c>
    </row>
    <row r="283" spans="1:12" ht="40.5" x14ac:dyDescent="0.15">
      <c r="A283" s="1"/>
      <c r="B283" s="1" t="s">
        <v>3</v>
      </c>
      <c r="C283" s="21" t="s">
        <v>449</v>
      </c>
      <c r="D283" s="21" t="s">
        <v>450</v>
      </c>
      <c r="E283" s="21" t="s">
        <v>620</v>
      </c>
      <c r="F283" s="21" t="s">
        <v>626</v>
      </c>
      <c r="G283" s="22" t="s">
        <v>452</v>
      </c>
      <c r="H283" s="2" t="s">
        <v>651</v>
      </c>
      <c r="I283" t="s">
        <v>606</v>
      </c>
      <c r="J283">
        <v>660610</v>
      </c>
      <c r="K283" t="s">
        <v>606</v>
      </c>
      <c r="L283" s="15" t="str">
        <f t="shared" si="25"/>
        <v>OPAC</v>
      </c>
    </row>
    <row r="284" spans="1:12" ht="40.5" x14ac:dyDescent="0.15">
      <c r="A284" s="1"/>
      <c r="B284" s="1" t="s">
        <v>3</v>
      </c>
      <c r="C284" s="21" t="s">
        <v>449</v>
      </c>
      <c r="D284" s="21" t="s">
        <v>450</v>
      </c>
      <c r="E284" s="21" t="s">
        <v>620</v>
      </c>
      <c r="F284" s="21" t="s">
        <v>626</v>
      </c>
      <c r="G284" s="22" t="s">
        <v>453</v>
      </c>
      <c r="H284" s="2" t="s">
        <v>651</v>
      </c>
      <c r="I284" t="s">
        <v>606</v>
      </c>
      <c r="J284">
        <v>281580</v>
      </c>
      <c r="K284" t="s">
        <v>606</v>
      </c>
      <c r="L284" s="15" t="str">
        <f t="shared" si="25"/>
        <v>OPAC</v>
      </c>
    </row>
    <row r="285" spans="1:12" ht="40.5" x14ac:dyDescent="0.15">
      <c r="A285" s="1"/>
      <c r="B285" s="1" t="s">
        <v>3</v>
      </c>
      <c r="C285" s="21" t="s">
        <v>449</v>
      </c>
      <c r="D285" s="21" t="s">
        <v>450</v>
      </c>
      <c r="E285" s="21" t="s">
        <v>620</v>
      </c>
      <c r="F285" s="21" t="s">
        <v>626</v>
      </c>
      <c r="G285" s="22" t="s">
        <v>454</v>
      </c>
      <c r="H285" s="2" t="s">
        <v>651</v>
      </c>
      <c r="I285" t="s">
        <v>606</v>
      </c>
      <c r="J285">
        <v>475160</v>
      </c>
      <c r="K285" t="s">
        <v>606</v>
      </c>
      <c r="L285" s="15" t="str">
        <f t="shared" si="25"/>
        <v>OPAC</v>
      </c>
    </row>
    <row r="286" spans="1:12" ht="40.5" x14ac:dyDescent="0.15">
      <c r="A286" s="1"/>
      <c r="B286" s="1" t="s">
        <v>3</v>
      </c>
      <c r="C286" s="21" t="s">
        <v>449</v>
      </c>
      <c r="D286" s="21" t="s">
        <v>450</v>
      </c>
      <c r="E286" s="21" t="s">
        <v>620</v>
      </c>
      <c r="F286" s="21" t="s">
        <v>626</v>
      </c>
      <c r="G286" s="22" t="s">
        <v>455</v>
      </c>
      <c r="H286" s="2" t="s">
        <v>651</v>
      </c>
      <c r="I286" t="s">
        <v>606</v>
      </c>
      <c r="J286">
        <v>658963</v>
      </c>
      <c r="K286" t="s">
        <v>606</v>
      </c>
      <c r="L286" s="15" t="str">
        <f t="shared" si="25"/>
        <v>OPAC</v>
      </c>
    </row>
    <row r="287" spans="1:12" x14ac:dyDescent="0.15">
      <c r="A287" s="1"/>
      <c r="B287" s="1" t="s">
        <v>3</v>
      </c>
      <c r="C287" s="21" t="s">
        <v>456</v>
      </c>
      <c r="D287" s="21" t="s">
        <v>457</v>
      </c>
      <c r="E287" s="21" t="s">
        <v>620</v>
      </c>
      <c r="F287" s="21" t="s">
        <v>626</v>
      </c>
      <c r="G287" s="22" t="s">
        <v>458</v>
      </c>
      <c r="H287" s="2" t="s">
        <v>651</v>
      </c>
      <c r="I287" t="s">
        <v>606</v>
      </c>
      <c r="J287" t="s">
        <v>607</v>
      </c>
      <c r="K287" t="s">
        <v>606</v>
      </c>
      <c r="L287" s="16" t="str">
        <f>HYPERLINK(J287,"OPAC")</f>
        <v>OPAC</v>
      </c>
    </row>
    <row r="288" spans="1:12" x14ac:dyDescent="0.15">
      <c r="A288" s="1"/>
      <c r="B288" s="1" t="s">
        <v>3</v>
      </c>
      <c r="C288" s="21" t="s">
        <v>456</v>
      </c>
      <c r="D288" s="21" t="s">
        <v>457</v>
      </c>
      <c r="E288" s="21" t="s">
        <v>620</v>
      </c>
      <c r="F288" s="21" t="s">
        <v>626</v>
      </c>
      <c r="G288" s="22" t="s">
        <v>459</v>
      </c>
      <c r="H288" s="2" t="s">
        <v>651</v>
      </c>
      <c r="I288" t="s">
        <v>606</v>
      </c>
      <c r="J288">
        <v>337802</v>
      </c>
      <c r="K288" t="s">
        <v>606</v>
      </c>
      <c r="L288" s="15" t="str">
        <f t="shared" ref="L288:L300" si="26">HYPERLINK("http://klibs1.kj.yamagata-u.ac.jp/mylimedio/search/search.do?keyword=%23ID%3D"&amp;J288,"OPAC")</f>
        <v>OPAC</v>
      </c>
    </row>
    <row r="289" spans="1:12" x14ac:dyDescent="0.15">
      <c r="A289" s="1"/>
      <c r="B289" s="1" t="s">
        <v>3</v>
      </c>
      <c r="C289" s="21" t="s">
        <v>456</v>
      </c>
      <c r="D289" s="21" t="s">
        <v>457</v>
      </c>
      <c r="E289" s="21" t="s">
        <v>620</v>
      </c>
      <c r="F289" s="21" t="s">
        <v>626</v>
      </c>
      <c r="G289" s="22" t="s">
        <v>460</v>
      </c>
      <c r="H289" s="2" t="s">
        <v>651</v>
      </c>
      <c r="I289" t="s">
        <v>606</v>
      </c>
      <c r="J289">
        <v>158922</v>
      </c>
      <c r="K289" t="s">
        <v>606</v>
      </c>
      <c r="L289" s="15" t="str">
        <f t="shared" si="26"/>
        <v>OPAC</v>
      </c>
    </row>
    <row r="290" spans="1:12" x14ac:dyDescent="0.15">
      <c r="A290" s="1"/>
      <c r="B290" s="1" t="s">
        <v>3</v>
      </c>
      <c r="C290" s="21" t="s">
        <v>456</v>
      </c>
      <c r="D290" s="21" t="s">
        <v>457</v>
      </c>
      <c r="E290" s="21" t="s">
        <v>620</v>
      </c>
      <c r="F290" s="21" t="s">
        <v>626</v>
      </c>
      <c r="G290" s="22" t="s">
        <v>461</v>
      </c>
      <c r="H290" s="2" t="s">
        <v>651</v>
      </c>
      <c r="I290" t="s">
        <v>606</v>
      </c>
      <c r="J290">
        <v>247685</v>
      </c>
      <c r="K290" t="s">
        <v>606</v>
      </c>
      <c r="L290" s="15" t="str">
        <f t="shared" si="26"/>
        <v>OPAC</v>
      </c>
    </row>
    <row r="291" spans="1:12" x14ac:dyDescent="0.15">
      <c r="A291" s="1"/>
      <c r="B291" s="1" t="s">
        <v>3</v>
      </c>
      <c r="C291" s="21" t="s">
        <v>456</v>
      </c>
      <c r="D291" s="21" t="s">
        <v>457</v>
      </c>
      <c r="E291" s="21" t="s">
        <v>620</v>
      </c>
      <c r="F291" s="21" t="s">
        <v>626</v>
      </c>
      <c r="G291" s="22" t="s">
        <v>462</v>
      </c>
      <c r="H291" s="2" t="s">
        <v>651</v>
      </c>
      <c r="I291" t="s">
        <v>606</v>
      </c>
      <c r="J291">
        <v>281381</v>
      </c>
      <c r="K291" t="s">
        <v>606</v>
      </c>
      <c r="L291" s="15" t="str">
        <f t="shared" si="26"/>
        <v>OPAC</v>
      </c>
    </row>
    <row r="292" spans="1:12" x14ac:dyDescent="0.15">
      <c r="A292" s="1"/>
      <c r="B292" s="1" t="s">
        <v>3</v>
      </c>
      <c r="C292" s="21" t="s">
        <v>456</v>
      </c>
      <c r="D292" s="21" t="s">
        <v>457</v>
      </c>
      <c r="E292" s="21" t="s">
        <v>620</v>
      </c>
      <c r="F292" s="21" t="s">
        <v>626</v>
      </c>
      <c r="G292" s="22" t="s">
        <v>463</v>
      </c>
      <c r="H292" s="2" t="s">
        <v>651</v>
      </c>
      <c r="I292" t="s">
        <v>606</v>
      </c>
      <c r="J292">
        <v>283118</v>
      </c>
      <c r="K292" t="s">
        <v>606</v>
      </c>
      <c r="L292" s="15" t="str">
        <f t="shared" si="26"/>
        <v>OPAC</v>
      </c>
    </row>
    <row r="293" spans="1:12" ht="27" x14ac:dyDescent="0.15">
      <c r="A293" s="1"/>
      <c r="B293" s="1" t="s">
        <v>3</v>
      </c>
      <c r="C293" s="21" t="s">
        <v>464</v>
      </c>
      <c r="D293" s="21" t="s">
        <v>465</v>
      </c>
      <c r="E293" s="21" t="s">
        <v>620</v>
      </c>
      <c r="F293" s="21" t="s">
        <v>626</v>
      </c>
      <c r="G293" s="22" t="s">
        <v>466</v>
      </c>
      <c r="H293" s="2" t="s">
        <v>651</v>
      </c>
      <c r="I293" t="s">
        <v>606</v>
      </c>
      <c r="J293">
        <v>854837</v>
      </c>
      <c r="K293" t="s">
        <v>606</v>
      </c>
      <c r="L293" s="15" t="str">
        <f t="shared" si="26"/>
        <v>OPAC</v>
      </c>
    </row>
    <row r="294" spans="1:12" ht="27" x14ac:dyDescent="0.15">
      <c r="A294" s="1"/>
      <c r="B294" s="1" t="s">
        <v>3</v>
      </c>
      <c r="C294" s="21" t="s">
        <v>464</v>
      </c>
      <c r="D294" s="21" t="s">
        <v>465</v>
      </c>
      <c r="E294" s="21" t="s">
        <v>620</v>
      </c>
      <c r="F294" s="21" t="s">
        <v>626</v>
      </c>
      <c r="G294" s="22" t="s">
        <v>467</v>
      </c>
      <c r="H294" s="2" t="s">
        <v>651</v>
      </c>
      <c r="J294">
        <v>854656</v>
      </c>
      <c r="L294" s="15" t="str">
        <f t="shared" si="26"/>
        <v>OPAC</v>
      </c>
    </row>
    <row r="295" spans="1:12" ht="27" x14ac:dyDescent="0.15">
      <c r="A295" s="1"/>
      <c r="B295" s="1" t="s">
        <v>3</v>
      </c>
      <c r="C295" s="21" t="s">
        <v>464</v>
      </c>
      <c r="D295" s="21" t="s">
        <v>465</v>
      </c>
      <c r="E295" s="21" t="s">
        <v>620</v>
      </c>
      <c r="F295" s="21" t="s">
        <v>626</v>
      </c>
      <c r="G295" s="22" t="s">
        <v>468</v>
      </c>
      <c r="H295" s="2" t="s">
        <v>651</v>
      </c>
      <c r="J295">
        <v>242598</v>
      </c>
      <c r="L295" s="15" t="str">
        <f t="shared" si="26"/>
        <v>OPAC</v>
      </c>
    </row>
    <row r="296" spans="1:12" ht="27" x14ac:dyDescent="0.15">
      <c r="A296" s="1"/>
      <c r="B296" s="1" t="s">
        <v>3</v>
      </c>
      <c r="C296" s="21" t="s">
        <v>464</v>
      </c>
      <c r="D296" s="21" t="s">
        <v>465</v>
      </c>
      <c r="E296" s="21" t="s">
        <v>620</v>
      </c>
      <c r="F296" s="21" t="s">
        <v>626</v>
      </c>
      <c r="G296" s="22" t="s">
        <v>469</v>
      </c>
      <c r="H296" s="2" t="s">
        <v>651</v>
      </c>
      <c r="J296">
        <v>733319</v>
      </c>
      <c r="L296" s="15" t="str">
        <f t="shared" si="26"/>
        <v>OPAC</v>
      </c>
    </row>
    <row r="297" spans="1:12" ht="27" x14ac:dyDescent="0.15">
      <c r="A297" s="1"/>
      <c r="B297" s="1" t="s">
        <v>3</v>
      </c>
      <c r="C297" s="21" t="s">
        <v>464</v>
      </c>
      <c r="D297" s="21" t="s">
        <v>465</v>
      </c>
      <c r="E297" s="21" t="s">
        <v>620</v>
      </c>
      <c r="F297" s="21" t="s">
        <v>626</v>
      </c>
      <c r="G297" s="22" t="s">
        <v>470</v>
      </c>
      <c r="H297" s="2" t="s">
        <v>651</v>
      </c>
      <c r="J297">
        <v>756736</v>
      </c>
      <c r="L297" s="15" t="str">
        <f t="shared" si="26"/>
        <v>OPAC</v>
      </c>
    </row>
    <row r="298" spans="1:12" ht="40.5" x14ac:dyDescent="0.15">
      <c r="A298" s="1"/>
      <c r="B298" s="1" t="s">
        <v>3</v>
      </c>
      <c r="C298" s="21" t="s">
        <v>471</v>
      </c>
      <c r="D298" s="21" t="s">
        <v>472</v>
      </c>
      <c r="E298" s="21" t="s">
        <v>620</v>
      </c>
      <c r="F298" s="21" t="s">
        <v>626</v>
      </c>
      <c r="G298" s="22" t="s">
        <v>473</v>
      </c>
      <c r="H298" s="2" t="s">
        <v>651</v>
      </c>
      <c r="I298" t="s">
        <v>606</v>
      </c>
      <c r="J298">
        <v>121400</v>
      </c>
      <c r="K298" t="s">
        <v>606</v>
      </c>
      <c r="L298" s="15" t="str">
        <f t="shared" si="26"/>
        <v>OPAC</v>
      </c>
    </row>
    <row r="299" spans="1:12" ht="40.5" x14ac:dyDescent="0.15">
      <c r="A299" s="1"/>
      <c r="B299" s="1" t="s">
        <v>3</v>
      </c>
      <c r="C299" s="21" t="s">
        <v>471</v>
      </c>
      <c r="D299" s="21" t="s">
        <v>472</v>
      </c>
      <c r="E299" s="21" t="s">
        <v>620</v>
      </c>
      <c r="F299" s="21" t="s">
        <v>626</v>
      </c>
      <c r="G299" s="22" t="s">
        <v>474</v>
      </c>
      <c r="H299" s="2" t="s">
        <v>651</v>
      </c>
      <c r="I299" t="s">
        <v>606</v>
      </c>
      <c r="J299">
        <v>149600</v>
      </c>
      <c r="K299" t="s">
        <v>606</v>
      </c>
      <c r="L299" s="15" t="str">
        <f t="shared" si="26"/>
        <v>OPAC</v>
      </c>
    </row>
    <row r="300" spans="1:12" ht="27" x14ac:dyDescent="0.15">
      <c r="A300" s="1"/>
      <c r="B300" s="1" t="s">
        <v>3</v>
      </c>
      <c r="C300" s="21" t="s">
        <v>475</v>
      </c>
      <c r="D300" s="21" t="s">
        <v>82</v>
      </c>
      <c r="E300" s="21" t="s">
        <v>623</v>
      </c>
      <c r="F300" s="21" t="s">
        <v>626</v>
      </c>
      <c r="G300" s="22" t="s">
        <v>83</v>
      </c>
      <c r="H300" s="2" t="s">
        <v>651</v>
      </c>
      <c r="I300" t="s">
        <v>606</v>
      </c>
      <c r="J300">
        <v>124740</v>
      </c>
      <c r="K300" t="s">
        <v>606</v>
      </c>
      <c r="L300" s="15" t="str">
        <f t="shared" si="26"/>
        <v>OPAC</v>
      </c>
    </row>
    <row r="301" spans="1:12" ht="27" x14ac:dyDescent="0.15">
      <c r="A301" s="1"/>
      <c r="B301" s="1" t="s">
        <v>3</v>
      </c>
      <c r="C301" s="21" t="s">
        <v>475</v>
      </c>
      <c r="D301" s="21" t="s">
        <v>82</v>
      </c>
      <c r="E301" s="21" t="s">
        <v>623</v>
      </c>
      <c r="F301" s="21" t="s">
        <v>626</v>
      </c>
      <c r="G301" s="22" t="s">
        <v>84</v>
      </c>
      <c r="H301" s="2" t="s">
        <v>651</v>
      </c>
      <c r="I301" t="s">
        <v>606</v>
      </c>
      <c r="J301" t="s">
        <v>607</v>
      </c>
      <c r="K301" t="s">
        <v>606</v>
      </c>
      <c r="L301" s="16" t="str">
        <f>HYPERLINK(J301,"OPAC")</f>
        <v>OPAC</v>
      </c>
    </row>
    <row r="302" spans="1:12" ht="27" x14ac:dyDescent="0.15">
      <c r="A302" s="1"/>
      <c r="B302" s="1" t="s">
        <v>3</v>
      </c>
      <c r="C302" s="21" t="s">
        <v>475</v>
      </c>
      <c r="D302" s="21" t="s">
        <v>82</v>
      </c>
      <c r="E302" s="21" t="s">
        <v>623</v>
      </c>
      <c r="F302" s="21" t="s">
        <v>626</v>
      </c>
      <c r="G302" s="22" t="s">
        <v>85</v>
      </c>
      <c r="H302" s="2" t="s">
        <v>651</v>
      </c>
      <c r="I302" t="s">
        <v>606</v>
      </c>
      <c r="J302">
        <v>281381</v>
      </c>
      <c r="K302" t="s">
        <v>606</v>
      </c>
      <c r="L302" s="15" t="str">
        <f t="shared" ref="L302:L328" si="27">HYPERLINK("http://klibs1.kj.yamagata-u.ac.jp/mylimedio/search/search.do?keyword=%23ID%3D"&amp;J302,"OPAC")</f>
        <v>OPAC</v>
      </c>
    </row>
    <row r="303" spans="1:12" ht="54" x14ac:dyDescent="0.15">
      <c r="A303" s="1"/>
      <c r="B303" s="1" t="s">
        <v>3</v>
      </c>
      <c r="C303" s="21" t="s">
        <v>476</v>
      </c>
      <c r="D303" s="21" t="s">
        <v>477</v>
      </c>
      <c r="E303" s="21" t="s">
        <v>623</v>
      </c>
      <c r="F303" s="21" t="s">
        <v>626</v>
      </c>
      <c r="G303" s="22" t="s">
        <v>478</v>
      </c>
      <c r="H303" s="2" t="s">
        <v>651</v>
      </c>
      <c r="I303" t="s">
        <v>606</v>
      </c>
      <c r="J303">
        <v>122353</v>
      </c>
      <c r="K303" t="s">
        <v>606</v>
      </c>
      <c r="L303" s="15" t="str">
        <f t="shared" si="27"/>
        <v>OPAC</v>
      </c>
    </row>
    <row r="304" spans="1:12" ht="54" x14ac:dyDescent="0.15">
      <c r="A304" s="1"/>
      <c r="B304" s="1" t="s">
        <v>3</v>
      </c>
      <c r="C304" s="21" t="s">
        <v>476</v>
      </c>
      <c r="D304" s="21" t="s">
        <v>477</v>
      </c>
      <c r="E304" s="21" t="s">
        <v>623</v>
      </c>
      <c r="F304" s="21" t="s">
        <v>626</v>
      </c>
      <c r="G304" s="22" t="s">
        <v>479</v>
      </c>
      <c r="H304" s="2" t="s">
        <v>651</v>
      </c>
      <c r="I304" t="s">
        <v>606</v>
      </c>
      <c r="J304">
        <v>119536</v>
      </c>
      <c r="K304" t="s">
        <v>606</v>
      </c>
      <c r="L304" s="15" t="str">
        <f t="shared" si="27"/>
        <v>OPAC</v>
      </c>
    </row>
    <row r="305" spans="1:12" ht="135" x14ac:dyDescent="0.15">
      <c r="A305" s="1"/>
      <c r="B305" s="1" t="s">
        <v>3</v>
      </c>
      <c r="C305" s="21" t="s">
        <v>480</v>
      </c>
      <c r="D305" s="21" t="s">
        <v>481</v>
      </c>
      <c r="E305" s="21" t="s">
        <v>623</v>
      </c>
      <c r="F305" s="21" t="s">
        <v>626</v>
      </c>
      <c r="G305" s="22" t="s">
        <v>482</v>
      </c>
      <c r="H305" s="2" t="s">
        <v>651</v>
      </c>
      <c r="I305" t="s">
        <v>606</v>
      </c>
      <c r="J305">
        <v>174359</v>
      </c>
      <c r="K305" t="s">
        <v>606</v>
      </c>
      <c r="L305" s="15" t="str">
        <f t="shared" si="27"/>
        <v>OPAC</v>
      </c>
    </row>
    <row r="306" spans="1:12" ht="135" x14ac:dyDescent="0.15">
      <c r="A306" s="1"/>
      <c r="B306" s="1" t="s">
        <v>3</v>
      </c>
      <c r="C306" s="21" t="s">
        <v>480</v>
      </c>
      <c r="D306" s="21" t="s">
        <v>481</v>
      </c>
      <c r="E306" s="21" t="s">
        <v>623</v>
      </c>
      <c r="F306" s="21" t="s">
        <v>626</v>
      </c>
      <c r="G306" s="22" t="s">
        <v>483</v>
      </c>
      <c r="H306" s="2" t="s">
        <v>651</v>
      </c>
      <c r="I306" t="s">
        <v>606</v>
      </c>
      <c r="J306">
        <v>475160</v>
      </c>
      <c r="K306" t="s">
        <v>606</v>
      </c>
      <c r="L306" s="15" t="str">
        <f t="shared" si="27"/>
        <v>OPAC</v>
      </c>
    </row>
    <row r="307" spans="1:12" ht="135" x14ac:dyDescent="0.15">
      <c r="A307" s="1"/>
      <c r="B307" s="1" t="s">
        <v>3</v>
      </c>
      <c r="C307" s="21" t="s">
        <v>480</v>
      </c>
      <c r="D307" s="21" t="s">
        <v>481</v>
      </c>
      <c r="E307" s="21" t="s">
        <v>623</v>
      </c>
      <c r="F307" s="21" t="s">
        <v>626</v>
      </c>
      <c r="G307" s="22" t="s">
        <v>484</v>
      </c>
      <c r="H307" s="2" t="s">
        <v>651</v>
      </c>
      <c r="I307" t="s">
        <v>606</v>
      </c>
      <c r="J307">
        <v>281575</v>
      </c>
      <c r="K307" t="s">
        <v>606</v>
      </c>
      <c r="L307" s="15" t="str">
        <f t="shared" si="27"/>
        <v>OPAC</v>
      </c>
    </row>
    <row r="308" spans="1:12" ht="135" x14ac:dyDescent="0.15">
      <c r="A308" s="1"/>
      <c r="B308" s="1" t="s">
        <v>3</v>
      </c>
      <c r="C308" s="21" t="s">
        <v>480</v>
      </c>
      <c r="D308" s="21" t="s">
        <v>481</v>
      </c>
      <c r="E308" s="21" t="s">
        <v>623</v>
      </c>
      <c r="F308" s="21" t="s">
        <v>626</v>
      </c>
      <c r="G308" s="22" t="s">
        <v>485</v>
      </c>
      <c r="H308" s="2" t="s">
        <v>651</v>
      </c>
      <c r="I308" t="s">
        <v>606</v>
      </c>
      <c r="J308">
        <v>322711</v>
      </c>
      <c r="K308" t="s">
        <v>606</v>
      </c>
      <c r="L308" s="15" t="str">
        <f t="shared" si="27"/>
        <v>OPAC</v>
      </c>
    </row>
    <row r="309" spans="1:12" ht="135" x14ac:dyDescent="0.15">
      <c r="A309" s="1"/>
      <c r="B309" s="1" t="s">
        <v>3</v>
      </c>
      <c r="C309" s="21" t="s">
        <v>480</v>
      </c>
      <c r="D309" s="21" t="s">
        <v>481</v>
      </c>
      <c r="E309" s="21" t="s">
        <v>623</v>
      </c>
      <c r="F309" s="21" t="s">
        <v>626</v>
      </c>
      <c r="G309" s="22" t="s">
        <v>486</v>
      </c>
      <c r="H309" s="2" t="s">
        <v>651</v>
      </c>
      <c r="I309" t="s">
        <v>606</v>
      </c>
      <c r="J309">
        <v>779598</v>
      </c>
      <c r="K309" t="s">
        <v>606</v>
      </c>
      <c r="L309" s="15" t="str">
        <f t="shared" si="27"/>
        <v>OPAC</v>
      </c>
    </row>
    <row r="310" spans="1:12" ht="27" x14ac:dyDescent="0.15">
      <c r="A310" s="1"/>
      <c r="B310" s="1" t="s">
        <v>3</v>
      </c>
      <c r="C310" s="21" t="s">
        <v>487</v>
      </c>
      <c r="D310" s="21" t="s">
        <v>75</v>
      </c>
      <c r="E310" s="21" t="s">
        <v>624</v>
      </c>
      <c r="F310" s="21" t="s">
        <v>626</v>
      </c>
      <c r="G310" s="22" t="s">
        <v>488</v>
      </c>
      <c r="H310" s="2" t="s">
        <v>651</v>
      </c>
      <c r="I310" t="s">
        <v>606</v>
      </c>
      <c r="J310">
        <v>145426</v>
      </c>
      <c r="K310" t="s">
        <v>606</v>
      </c>
      <c r="L310" s="15" t="str">
        <f t="shared" si="27"/>
        <v>OPAC</v>
      </c>
    </row>
    <row r="311" spans="1:12" ht="27" x14ac:dyDescent="0.15">
      <c r="A311" s="1"/>
      <c r="B311" s="1" t="s">
        <v>3</v>
      </c>
      <c r="C311" s="21" t="s">
        <v>487</v>
      </c>
      <c r="D311" s="21" t="s">
        <v>75</v>
      </c>
      <c r="E311" s="21" t="s">
        <v>624</v>
      </c>
      <c r="F311" s="21" t="s">
        <v>626</v>
      </c>
      <c r="G311" s="22" t="s">
        <v>489</v>
      </c>
      <c r="H311" s="2" t="s">
        <v>651</v>
      </c>
      <c r="I311" t="s">
        <v>606</v>
      </c>
      <c r="J311">
        <v>799828</v>
      </c>
      <c r="K311" t="s">
        <v>606</v>
      </c>
      <c r="L311" s="15" t="str">
        <f t="shared" si="27"/>
        <v>OPAC</v>
      </c>
    </row>
    <row r="312" spans="1:12" ht="27" x14ac:dyDescent="0.15">
      <c r="A312" s="1"/>
      <c r="B312" s="1" t="s">
        <v>3</v>
      </c>
      <c r="C312" s="21" t="s">
        <v>487</v>
      </c>
      <c r="D312" s="21" t="s">
        <v>75</v>
      </c>
      <c r="E312" s="21" t="s">
        <v>624</v>
      </c>
      <c r="F312" s="21" t="s">
        <v>626</v>
      </c>
      <c r="G312" s="22" t="s">
        <v>490</v>
      </c>
      <c r="H312" s="2" t="s">
        <v>651</v>
      </c>
      <c r="I312" t="s">
        <v>606</v>
      </c>
      <c r="J312">
        <v>337643</v>
      </c>
      <c r="K312" t="s">
        <v>606</v>
      </c>
      <c r="L312" s="15" t="str">
        <f t="shared" si="27"/>
        <v>OPAC</v>
      </c>
    </row>
    <row r="313" spans="1:12" x14ac:dyDescent="0.15">
      <c r="A313" s="1"/>
      <c r="B313" s="1" t="s">
        <v>3</v>
      </c>
      <c r="C313" s="21" t="s">
        <v>491</v>
      </c>
      <c r="D313" s="21" t="s">
        <v>457</v>
      </c>
      <c r="E313" s="21" t="s">
        <v>624</v>
      </c>
      <c r="F313" s="21" t="s">
        <v>621</v>
      </c>
      <c r="G313" s="22" t="s">
        <v>492</v>
      </c>
      <c r="H313" s="2" t="s">
        <v>651</v>
      </c>
      <c r="I313" t="s">
        <v>606</v>
      </c>
      <c r="J313">
        <v>172961</v>
      </c>
      <c r="K313" t="s">
        <v>606</v>
      </c>
      <c r="L313" s="15" t="str">
        <f t="shared" si="27"/>
        <v>OPAC</v>
      </c>
    </row>
    <row r="314" spans="1:12" x14ac:dyDescent="0.15">
      <c r="A314" s="1"/>
      <c r="B314" s="1" t="s">
        <v>3</v>
      </c>
      <c r="C314" s="21" t="s">
        <v>491</v>
      </c>
      <c r="D314" s="21" t="s">
        <v>457</v>
      </c>
      <c r="E314" s="21" t="s">
        <v>624</v>
      </c>
      <c r="F314" s="21" t="s">
        <v>621</v>
      </c>
      <c r="G314" s="22" t="s">
        <v>493</v>
      </c>
      <c r="H314" s="2" t="s">
        <v>651</v>
      </c>
      <c r="I314" t="s">
        <v>606</v>
      </c>
      <c r="J314">
        <v>482560</v>
      </c>
      <c r="K314" t="s">
        <v>606</v>
      </c>
      <c r="L314" s="15" t="str">
        <f t="shared" si="27"/>
        <v>OPAC</v>
      </c>
    </row>
    <row r="315" spans="1:12" x14ac:dyDescent="0.15">
      <c r="A315" s="1"/>
      <c r="B315" s="1" t="s">
        <v>3</v>
      </c>
      <c r="C315" s="21" t="s">
        <v>491</v>
      </c>
      <c r="D315" s="21" t="s">
        <v>457</v>
      </c>
      <c r="E315" s="21" t="s">
        <v>624</v>
      </c>
      <c r="F315" s="21" t="s">
        <v>621</v>
      </c>
      <c r="G315" s="22" t="s">
        <v>494</v>
      </c>
      <c r="H315" s="2" t="s">
        <v>651</v>
      </c>
      <c r="I315" t="s">
        <v>606</v>
      </c>
      <c r="J315">
        <v>150047</v>
      </c>
      <c r="K315" t="s">
        <v>606</v>
      </c>
      <c r="L315" s="15" t="str">
        <f t="shared" si="27"/>
        <v>OPAC</v>
      </c>
    </row>
    <row r="316" spans="1:12" x14ac:dyDescent="0.15">
      <c r="A316" s="1"/>
      <c r="B316" s="1" t="s">
        <v>3</v>
      </c>
      <c r="C316" s="21" t="s">
        <v>491</v>
      </c>
      <c r="D316" s="21" t="s">
        <v>457</v>
      </c>
      <c r="E316" s="21" t="s">
        <v>624</v>
      </c>
      <c r="F316" s="21" t="s">
        <v>621</v>
      </c>
      <c r="G316" s="22" t="s">
        <v>495</v>
      </c>
      <c r="H316" s="2" t="s">
        <v>651</v>
      </c>
      <c r="I316" t="s">
        <v>606</v>
      </c>
      <c r="J316">
        <v>160000</v>
      </c>
      <c r="K316" t="s">
        <v>606</v>
      </c>
      <c r="L316" s="15" t="str">
        <f t="shared" si="27"/>
        <v>OPAC</v>
      </c>
    </row>
    <row r="317" spans="1:12" ht="27" x14ac:dyDescent="0.15">
      <c r="A317" s="1"/>
      <c r="B317" s="1" t="s">
        <v>3</v>
      </c>
      <c r="C317" s="21" t="s">
        <v>491</v>
      </c>
      <c r="D317" s="21" t="s">
        <v>457</v>
      </c>
      <c r="E317" s="21" t="s">
        <v>624</v>
      </c>
      <c r="F317" s="21" t="s">
        <v>621</v>
      </c>
      <c r="G317" s="22" t="s">
        <v>496</v>
      </c>
      <c r="H317" s="2" t="s">
        <v>651</v>
      </c>
      <c r="I317" t="s">
        <v>606</v>
      </c>
      <c r="J317">
        <v>321332</v>
      </c>
      <c r="K317" t="s">
        <v>606</v>
      </c>
      <c r="L317" s="15" t="str">
        <f t="shared" si="27"/>
        <v>OPAC</v>
      </c>
    </row>
    <row r="318" spans="1:12" ht="40.5" x14ac:dyDescent="0.15">
      <c r="A318" s="1"/>
      <c r="B318" s="1" t="s">
        <v>3</v>
      </c>
      <c r="C318" s="21" t="s">
        <v>497</v>
      </c>
      <c r="D318" s="21" t="s">
        <v>498</v>
      </c>
      <c r="E318" s="21" t="s">
        <v>624</v>
      </c>
      <c r="F318" s="21" t="s">
        <v>626</v>
      </c>
      <c r="G318" s="22" t="s">
        <v>499</v>
      </c>
      <c r="H318" s="2" t="s">
        <v>651</v>
      </c>
      <c r="I318" t="s">
        <v>606</v>
      </c>
      <c r="J318">
        <v>283960</v>
      </c>
      <c r="K318" t="s">
        <v>606</v>
      </c>
      <c r="L318" s="15" t="str">
        <f t="shared" si="27"/>
        <v>OPAC</v>
      </c>
    </row>
    <row r="319" spans="1:12" ht="40.5" x14ac:dyDescent="0.15">
      <c r="A319" s="1"/>
      <c r="B319" s="1" t="s">
        <v>3</v>
      </c>
      <c r="C319" s="21" t="s">
        <v>497</v>
      </c>
      <c r="D319" s="21" t="s">
        <v>498</v>
      </c>
      <c r="E319" s="21" t="s">
        <v>624</v>
      </c>
      <c r="F319" s="21" t="s">
        <v>626</v>
      </c>
      <c r="G319" s="22" t="s">
        <v>646</v>
      </c>
      <c r="H319" s="2" t="s">
        <v>651</v>
      </c>
      <c r="J319">
        <v>281381</v>
      </c>
      <c r="L319" s="15" t="str">
        <f t="shared" si="27"/>
        <v>OPAC</v>
      </c>
    </row>
    <row r="320" spans="1:12" ht="40.5" x14ac:dyDescent="0.15">
      <c r="A320" s="1"/>
      <c r="B320" s="1" t="s">
        <v>3</v>
      </c>
      <c r="C320" s="21" t="s">
        <v>497</v>
      </c>
      <c r="D320" s="21" t="s">
        <v>498</v>
      </c>
      <c r="E320" s="21" t="s">
        <v>624</v>
      </c>
      <c r="F320" s="21" t="s">
        <v>626</v>
      </c>
      <c r="G320" s="22" t="s">
        <v>647</v>
      </c>
      <c r="H320" s="2" t="s">
        <v>651</v>
      </c>
      <c r="J320">
        <v>283118</v>
      </c>
      <c r="L320" s="15" t="str">
        <f t="shared" si="27"/>
        <v>OPAC</v>
      </c>
    </row>
    <row r="321" spans="1:12" ht="40.5" x14ac:dyDescent="0.15">
      <c r="A321" s="1"/>
      <c r="B321" s="1" t="s">
        <v>3</v>
      </c>
      <c r="C321" s="21" t="s">
        <v>497</v>
      </c>
      <c r="D321" s="21" t="s">
        <v>498</v>
      </c>
      <c r="E321" s="21" t="s">
        <v>624</v>
      </c>
      <c r="F321" s="21" t="s">
        <v>626</v>
      </c>
      <c r="G321" s="22" t="s">
        <v>500</v>
      </c>
      <c r="H321" s="2" t="s">
        <v>651</v>
      </c>
      <c r="I321" t="s">
        <v>606</v>
      </c>
      <c r="J321">
        <v>281381</v>
      </c>
      <c r="K321" t="s">
        <v>606</v>
      </c>
      <c r="L321" s="15" t="str">
        <f t="shared" si="27"/>
        <v>OPAC</v>
      </c>
    </row>
    <row r="322" spans="1:12" ht="40.5" x14ac:dyDescent="0.15">
      <c r="A322" s="1"/>
      <c r="B322" s="1" t="s">
        <v>3</v>
      </c>
      <c r="C322" s="21" t="s">
        <v>497</v>
      </c>
      <c r="D322" s="21" t="s">
        <v>498</v>
      </c>
      <c r="E322" s="21" t="s">
        <v>624</v>
      </c>
      <c r="F322" s="21" t="s">
        <v>626</v>
      </c>
      <c r="G322" s="22" t="s">
        <v>501</v>
      </c>
      <c r="H322" s="2" t="s">
        <v>651</v>
      </c>
      <c r="I322" t="s">
        <v>606</v>
      </c>
      <c r="J322">
        <v>172695</v>
      </c>
      <c r="K322" t="s">
        <v>606</v>
      </c>
      <c r="L322" s="15" t="str">
        <f t="shared" si="27"/>
        <v>OPAC</v>
      </c>
    </row>
    <row r="323" spans="1:12" ht="40.5" x14ac:dyDescent="0.15">
      <c r="A323" s="1"/>
      <c r="B323" s="1" t="s">
        <v>3</v>
      </c>
      <c r="C323" s="21" t="s">
        <v>497</v>
      </c>
      <c r="D323" s="21" t="s">
        <v>498</v>
      </c>
      <c r="E323" s="21" t="s">
        <v>624</v>
      </c>
      <c r="F323" s="21" t="s">
        <v>626</v>
      </c>
      <c r="G323" s="22" t="s">
        <v>502</v>
      </c>
      <c r="H323" s="2" t="s">
        <v>651</v>
      </c>
      <c r="I323" t="s">
        <v>606</v>
      </c>
      <c r="J323">
        <v>136354</v>
      </c>
      <c r="K323" t="s">
        <v>606</v>
      </c>
      <c r="L323" s="15" t="str">
        <f t="shared" si="27"/>
        <v>OPAC</v>
      </c>
    </row>
    <row r="324" spans="1:12" ht="27" x14ac:dyDescent="0.15">
      <c r="A324" s="1"/>
      <c r="B324" s="1" t="s">
        <v>3</v>
      </c>
      <c r="C324" s="21" t="s">
        <v>503</v>
      </c>
      <c r="D324" s="21" t="s">
        <v>87</v>
      </c>
      <c r="E324" s="21" t="s">
        <v>624</v>
      </c>
      <c r="F324" s="21" t="s">
        <v>621</v>
      </c>
      <c r="G324" s="22" t="s">
        <v>504</v>
      </c>
      <c r="H324" s="2" t="s">
        <v>651</v>
      </c>
      <c r="I324" t="s">
        <v>606</v>
      </c>
      <c r="J324">
        <v>870518</v>
      </c>
      <c r="K324" t="s">
        <v>606</v>
      </c>
      <c r="L324" s="15" t="str">
        <f t="shared" si="27"/>
        <v>OPAC</v>
      </c>
    </row>
    <row r="325" spans="1:12" ht="27" x14ac:dyDescent="0.15">
      <c r="A325" s="1"/>
      <c r="B325" s="1" t="s">
        <v>3</v>
      </c>
      <c r="C325" s="21" t="s">
        <v>503</v>
      </c>
      <c r="D325" s="21" t="s">
        <v>87</v>
      </c>
      <c r="E325" s="21" t="s">
        <v>624</v>
      </c>
      <c r="F325" s="21" t="s">
        <v>621</v>
      </c>
      <c r="G325" s="22" t="s">
        <v>505</v>
      </c>
      <c r="H325" s="2" t="s">
        <v>651</v>
      </c>
      <c r="I325" t="s">
        <v>606</v>
      </c>
      <c r="J325">
        <v>751865</v>
      </c>
      <c r="K325" t="s">
        <v>606</v>
      </c>
      <c r="L325" s="15" t="str">
        <f t="shared" si="27"/>
        <v>OPAC</v>
      </c>
    </row>
    <row r="326" spans="1:12" ht="27" x14ac:dyDescent="0.15">
      <c r="A326" s="1"/>
      <c r="B326" s="1" t="s">
        <v>3</v>
      </c>
      <c r="C326" s="21" t="s">
        <v>503</v>
      </c>
      <c r="D326" s="21" t="s">
        <v>87</v>
      </c>
      <c r="E326" s="21" t="s">
        <v>624</v>
      </c>
      <c r="F326" s="21" t="s">
        <v>621</v>
      </c>
      <c r="G326" s="22" t="s">
        <v>506</v>
      </c>
      <c r="H326" s="2" t="s">
        <v>651</v>
      </c>
      <c r="I326" t="s">
        <v>606</v>
      </c>
      <c r="J326">
        <v>729679</v>
      </c>
      <c r="K326" t="s">
        <v>606</v>
      </c>
      <c r="L326" s="15" t="str">
        <f t="shared" si="27"/>
        <v>OPAC</v>
      </c>
    </row>
    <row r="327" spans="1:12" ht="27" x14ac:dyDescent="0.15">
      <c r="A327" s="1"/>
      <c r="B327" s="1" t="s">
        <v>3</v>
      </c>
      <c r="C327" s="21" t="s">
        <v>503</v>
      </c>
      <c r="D327" s="21" t="s">
        <v>87</v>
      </c>
      <c r="E327" s="21" t="s">
        <v>624</v>
      </c>
      <c r="F327" s="21" t="s">
        <v>621</v>
      </c>
      <c r="G327" s="22" t="s">
        <v>507</v>
      </c>
      <c r="H327" s="2" t="s">
        <v>651</v>
      </c>
      <c r="I327" t="s">
        <v>606</v>
      </c>
      <c r="J327">
        <v>127009</v>
      </c>
      <c r="K327" t="s">
        <v>606</v>
      </c>
      <c r="L327" s="15" t="str">
        <f t="shared" si="27"/>
        <v>OPAC</v>
      </c>
    </row>
    <row r="328" spans="1:12" ht="27" x14ac:dyDescent="0.15">
      <c r="A328" s="1"/>
      <c r="B328" s="1" t="s">
        <v>3</v>
      </c>
      <c r="C328" s="21" t="s">
        <v>508</v>
      </c>
      <c r="D328" s="21" t="s">
        <v>465</v>
      </c>
      <c r="E328" s="21" t="s">
        <v>624</v>
      </c>
      <c r="F328" s="21" t="s">
        <v>626</v>
      </c>
      <c r="G328" s="22" t="s">
        <v>509</v>
      </c>
      <c r="H328" s="2" t="s">
        <v>651</v>
      </c>
      <c r="J328">
        <v>854837</v>
      </c>
      <c r="L328" s="15" t="str">
        <f t="shared" si="27"/>
        <v>OPAC</v>
      </c>
    </row>
    <row r="329" spans="1:12" hidden="1" x14ac:dyDescent="0.15">
      <c r="A329" s="1"/>
      <c r="B329" s="1" t="s">
        <v>3</v>
      </c>
      <c r="C329" s="1" t="s">
        <v>508</v>
      </c>
      <c r="D329" s="1" t="s">
        <v>465</v>
      </c>
      <c r="E329" s="1" t="s">
        <v>624</v>
      </c>
      <c r="F329" s="1" t="s">
        <v>626</v>
      </c>
      <c r="G329" s="3" t="s">
        <v>510</v>
      </c>
      <c r="H329" s="2" t="s">
        <v>652</v>
      </c>
    </row>
    <row r="330" spans="1:12" ht="27" x14ac:dyDescent="0.15">
      <c r="A330" s="1"/>
      <c r="B330" s="1" t="s">
        <v>3</v>
      </c>
      <c r="C330" s="21" t="s">
        <v>508</v>
      </c>
      <c r="D330" s="21" t="s">
        <v>465</v>
      </c>
      <c r="E330" s="21" t="s">
        <v>624</v>
      </c>
      <c r="F330" s="21" t="s">
        <v>626</v>
      </c>
      <c r="G330" s="22" t="s">
        <v>511</v>
      </c>
      <c r="H330" s="2" t="s">
        <v>651</v>
      </c>
      <c r="J330">
        <v>324783</v>
      </c>
      <c r="L330" s="15" t="str">
        <f t="shared" ref="L330:L335" si="28">HYPERLINK("http://klibs1.kj.yamagata-u.ac.jp/mylimedio/search/search.do?keyword=%23ID%3D"&amp;J330,"OPAC")</f>
        <v>OPAC</v>
      </c>
    </row>
    <row r="331" spans="1:12" ht="27" x14ac:dyDescent="0.15">
      <c r="A331" s="1"/>
      <c r="B331" s="1" t="s">
        <v>3</v>
      </c>
      <c r="C331" s="21" t="s">
        <v>508</v>
      </c>
      <c r="D331" s="21" t="s">
        <v>465</v>
      </c>
      <c r="E331" s="21" t="s">
        <v>624</v>
      </c>
      <c r="F331" s="21" t="s">
        <v>626</v>
      </c>
      <c r="G331" s="22" t="s">
        <v>469</v>
      </c>
      <c r="H331" s="2" t="s">
        <v>651</v>
      </c>
      <c r="J331">
        <v>733319</v>
      </c>
      <c r="L331" s="15" t="str">
        <f t="shared" si="28"/>
        <v>OPAC</v>
      </c>
    </row>
    <row r="332" spans="1:12" ht="27" x14ac:dyDescent="0.15">
      <c r="A332" s="1"/>
      <c r="B332" s="1" t="s">
        <v>3</v>
      </c>
      <c r="C332" s="21" t="s">
        <v>508</v>
      </c>
      <c r="D332" s="21" t="s">
        <v>465</v>
      </c>
      <c r="E332" s="21" t="s">
        <v>624</v>
      </c>
      <c r="F332" s="21" t="s">
        <v>626</v>
      </c>
      <c r="G332" s="22" t="s">
        <v>512</v>
      </c>
      <c r="H332" s="2" t="s">
        <v>651</v>
      </c>
      <c r="J332">
        <v>756356</v>
      </c>
      <c r="L332" s="15" t="str">
        <f t="shared" si="28"/>
        <v>OPAC</v>
      </c>
    </row>
    <row r="333" spans="1:12" ht="27" x14ac:dyDescent="0.15">
      <c r="A333" s="1"/>
      <c r="B333" s="1" t="s">
        <v>3</v>
      </c>
      <c r="C333" s="21" t="s">
        <v>513</v>
      </c>
      <c r="D333" s="21" t="s">
        <v>514</v>
      </c>
      <c r="E333" s="21" t="s">
        <v>624</v>
      </c>
      <c r="F333" s="21" t="s">
        <v>621</v>
      </c>
      <c r="G333" s="22" t="s">
        <v>515</v>
      </c>
      <c r="H333" s="2" t="s">
        <v>651</v>
      </c>
      <c r="I333" t="s">
        <v>606</v>
      </c>
      <c r="J333">
        <v>779695</v>
      </c>
      <c r="K333" t="s">
        <v>606</v>
      </c>
      <c r="L333" s="15" t="str">
        <f t="shared" si="28"/>
        <v>OPAC</v>
      </c>
    </row>
    <row r="334" spans="1:12" ht="27" x14ac:dyDescent="0.15">
      <c r="A334" s="1"/>
      <c r="B334" s="1" t="s">
        <v>3</v>
      </c>
      <c r="C334" s="21" t="s">
        <v>513</v>
      </c>
      <c r="D334" s="21" t="s">
        <v>514</v>
      </c>
      <c r="E334" s="21" t="s">
        <v>624</v>
      </c>
      <c r="F334" s="21" t="s">
        <v>621</v>
      </c>
      <c r="G334" s="22" t="s">
        <v>516</v>
      </c>
      <c r="H334" s="2" t="s">
        <v>651</v>
      </c>
      <c r="I334" t="s">
        <v>606</v>
      </c>
      <c r="J334">
        <v>193405</v>
      </c>
      <c r="K334" t="s">
        <v>606</v>
      </c>
      <c r="L334" s="15" t="str">
        <f t="shared" si="28"/>
        <v>OPAC</v>
      </c>
    </row>
    <row r="335" spans="1:12" ht="27" x14ac:dyDescent="0.15">
      <c r="A335" s="1"/>
      <c r="B335" s="1" t="s">
        <v>3</v>
      </c>
      <c r="C335" s="21" t="s">
        <v>513</v>
      </c>
      <c r="D335" s="21" t="s">
        <v>514</v>
      </c>
      <c r="E335" s="21" t="s">
        <v>624</v>
      </c>
      <c r="F335" s="21" t="s">
        <v>621</v>
      </c>
      <c r="G335" s="22" t="s">
        <v>517</v>
      </c>
      <c r="H335" s="2" t="s">
        <v>651</v>
      </c>
      <c r="I335" t="s">
        <v>606</v>
      </c>
      <c r="J335">
        <v>145835</v>
      </c>
      <c r="K335" t="s">
        <v>606</v>
      </c>
      <c r="L335" s="15" t="str">
        <f t="shared" si="28"/>
        <v>OPAC</v>
      </c>
    </row>
    <row r="336" spans="1:12" hidden="1" x14ac:dyDescent="0.15">
      <c r="A336" s="1"/>
      <c r="B336" s="1" t="s">
        <v>3</v>
      </c>
      <c r="C336" s="1" t="s">
        <v>518</v>
      </c>
      <c r="D336" s="1" t="s">
        <v>519</v>
      </c>
      <c r="E336" s="1" t="s">
        <v>624</v>
      </c>
      <c r="F336" s="1" t="s">
        <v>621</v>
      </c>
      <c r="G336" s="3" t="s">
        <v>648</v>
      </c>
      <c r="H336" s="2" t="s">
        <v>652</v>
      </c>
      <c r="L336" s="16"/>
    </row>
    <row r="337" spans="1:12" hidden="1" x14ac:dyDescent="0.15">
      <c r="A337" s="1"/>
      <c r="B337" s="1" t="s">
        <v>3</v>
      </c>
      <c r="C337" s="1" t="s">
        <v>518</v>
      </c>
      <c r="D337" s="1" t="s">
        <v>519</v>
      </c>
      <c r="E337" s="1" t="s">
        <v>624</v>
      </c>
      <c r="F337" s="1" t="s">
        <v>621</v>
      </c>
      <c r="G337" s="3" t="s">
        <v>649</v>
      </c>
      <c r="H337" s="2" t="s">
        <v>651</v>
      </c>
      <c r="I337" s="17" t="s">
        <v>650</v>
      </c>
      <c r="L337" s="16" t="str">
        <f>HYPERLINK(I337,"本文へのリンク")</f>
        <v>本文へのリンク</v>
      </c>
    </row>
    <row r="338" spans="1:12" hidden="1" x14ac:dyDescent="0.15">
      <c r="A338" s="1"/>
      <c r="B338" s="1" t="s">
        <v>3</v>
      </c>
      <c r="C338" s="1" t="s">
        <v>518</v>
      </c>
      <c r="D338" s="1" t="s">
        <v>519</v>
      </c>
      <c r="E338" s="1" t="s">
        <v>624</v>
      </c>
      <c r="F338" s="1" t="s">
        <v>621</v>
      </c>
      <c r="G338" s="3" t="s">
        <v>520</v>
      </c>
      <c r="H338" s="2" t="s">
        <v>651</v>
      </c>
      <c r="I338" t="s">
        <v>634</v>
      </c>
      <c r="L338" s="16" t="str">
        <f t="shared" ref="L338" si="29">HYPERLINK(I338,"本文へのリンク")</f>
        <v>本文へのリンク</v>
      </c>
    </row>
    <row r="339" spans="1:12" hidden="1" x14ac:dyDescent="0.15">
      <c r="A339" s="1"/>
      <c r="B339" s="1" t="s">
        <v>3</v>
      </c>
      <c r="C339" s="1" t="s">
        <v>521</v>
      </c>
      <c r="D339" s="1" t="s">
        <v>522</v>
      </c>
      <c r="E339" s="1" t="s">
        <v>624</v>
      </c>
      <c r="F339" s="1" t="s">
        <v>621</v>
      </c>
      <c r="G339" s="3" t="s">
        <v>523</v>
      </c>
      <c r="H339" s="2" t="s">
        <v>652</v>
      </c>
      <c r="I339" t="s">
        <v>606</v>
      </c>
      <c r="J339" t="s">
        <v>606</v>
      </c>
      <c r="K339" t="s">
        <v>606</v>
      </c>
    </row>
    <row r="340" spans="1:12" x14ac:dyDescent="0.15">
      <c r="A340" s="1"/>
      <c r="B340" s="1" t="s">
        <v>3</v>
      </c>
      <c r="C340" s="21" t="s">
        <v>521</v>
      </c>
      <c r="D340" s="21" t="s">
        <v>522</v>
      </c>
      <c r="E340" s="21" t="s">
        <v>624</v>
      </c>
      <c r="F340" s="21" t="s">
        <v>621</v>
      </c>
      <c r="G340" s="22" t="s">
        <v>524</v>
      </c>
      <c r="H340" s="2" t="s">
        <v>651</v>
      </c>
      <c r="I340" t="s">
        <v>606</v>
      </c>
      <c r="J340">
        <v>126434</v>
      </c>
      <c r="K340" t="s">
        <v>606</v>
      </c>
      <c r="L340" s="15" t="str">
        <f t="shared" ref="L340:L342" si="30">HYPERLINK("http://klibs1.kj.yamagata-u.ac.jp/mylimedio/search/search.do?keyword=%23ID%3D"&amp;J340,"OPAC")</f>
        <v>OPAC</v>
      </c>
    </row>
    <row r="341" spans="1:12" x14ac:dyDescent="0.15">
      <c r="A341" s="1"/>
      <c r="B341" s="1" t="s">
        <v>3</v>
      </c>
      <c r="C341" s="21" t="s">
        <v>521</v>
      </c>
      <c r="D341" s="21" t="s">
        <v>522</v>
      </c>
      <c r="E341" s="21" t="s">
        <v>624</v>
      </c>
      <c r="F341" s="21" t="s">
        <v>621</v>
      </c>
      <c r="G341" s="22" t="s">
        <v>525</v>
      </c>
      <c r="H341" s="2" t="s">
        <v>651</v>
      </c>
      <c r="I341" t="s">
        <v>606</v>
      </c>
      <c r="J341">
        <v>126242</v>
      </c>
      <c r="K341" t="s">
        <v>606</v>
      </c>
      <c r="L341" s="15" t="str">
        <f t="shared" si="30"/>
        <v>OPAC</v>
      </c>
    </row>
    <row r="342" spans="1:12" ht="27" x14ac:dyDescent="0.15">
      <c r="A342" s="1"/>
      <c r="B342" s="1" t="s">
        <v>3</v>
      </c>
      <c r="C342" s="21" t="s">
        <v>521</v>
      </c>
      <c r="D342" s="21" t="s">
        <v>522</v>
      </c>
      <c r="E342" s="21" t="s">
        <v>624</v>
      </c>
      <c r="F342" s="21" t="s">
        <v>621</v>
      </c>
      <c r="G342" s="22" t="s">
        <v>526</v>
      </c>
      <c r="H342" s="2" t="s">
        <v>651</v>
      </c>
      <c r="I342" t="s">
        <v>606</v>
      </c>
      <c r="J342">
        <v>126864</v>
      </c>
      <c r="K342" t="s">
        <v>606</v>
      </c>
      <c r="L342" s="15" t="str">
        <f t="shared" si="30"/>
        <v>OPAC</v>
      </c>
    </row>
    <row r="343" spans="1:12" hidden="1" x14ac:dyDescent="0.15">
      <c r="A343" s="1"/>
      <c r="B343" s="1" t="s">
        <v>3</v>
      </c>
      <c r="C343" s="1" t="s">
        <v>527</v>
      </c>
      <c r="D343" s="1" t="s">
        <v>522</v>
      </c>
      <c r="E343" s="1" t="s">
        <v>624</v>
      </c>
      <c r="F343" s="1" t="s">
        <v>626</v>
      </c>
      <c r="G343" s="3" t="s">
        <v>523</v>
      </c>
      <c r="H343" s="2" t="s">
        <v>652</v>
      </c>
      <c r="I343" t="s">
        <v>606</v>
      </c>
      <c r="J343" t="s">
        <v>606</v>
      </c>
      <c r="K343" t="s">
        <v>606</v>
      </c>
    </row>
    <row r="344" spans="1:12" x14ac:dyDescent="0.15">
      <c r="A344" s="1"/>
      <c r="B344" s="1" t="s">
        <v>3</v>
      </c>
      <c r="C344" s="21" t="s">
        <v>527</v>
      </c>
      <c r="D344" s="21" t="s">
        <v>522</v>
      </c>
      <c r="E344" s="21" t="s">
        <v>624</v>
      </c>
      <c r="F344" s="21" t="s">
        <v>626</v>
      </c>
      <c r="G344" s="22" t="s">
        <v>524</v>
      </c>
      <c r="H344" s="2" t="s">
        <v>651</v>
      </c>
      <c r="I344" t="s">
        <v>606</v>
      </c>
      <c r="J344">
        <v>126434</v>
      </c>
      <c r="K344" t="s">
        <v>606</v>
      </c>
      <c r="L344" s="15" t="str">
        <f t="shared" ref="L344:L351" si="31">HYPERLINK("http://klibs1.kj.yamagata-u.ac.jp/mylimedio/search/search.do?keyword=%23ID%3D"&amp;J344,"OPAC")</f>
        <v>OPAC</v>
      </c>
    </row>
    <row r="345" spans="1:12" x14ac:dyDescent="0.15">
      <c r="A345" s="1"/>
      <c r="B345" s="1" t="s">
        <v>3</v>
      </c>
      <c r="C345" s="21" t="s">
        <v>527</v>
      </c>
      <c r="D345" s="21" t="s">
        <v>522</v>
      </c>
      <c r="E345" s="21" t="s">
        <v>624</v>
      </c>
      <c r="F345" s="21" t="s">
        <v>626</v>
      </c>
      <c r="G345" s="22" t="s">
        <v>525</v>
      </c>
      <c r="H345" s="2" t="s">
        <v>651</v>
      </c>
      <c r="I345" t="s">
        <v>606</v>
      </c>
      <c r="J345">
        <v>126242</v>
      </c>
      <c r="K345" t="s">
        <v>606</v>
      </c>
      <c r="L345" s="15" t="str">
        <f t="shared" si="31"/>
        <v>OPAC</v>
      </c>
    </row>
    <row r="346" spans="1:12" ht="27" x14ac:dyDescent="0.15">
      <c r="A346" s="1"/>
      <c r="B346" s="1" t="s">
        <v>3</v>
      </c>
      <c r="C346" s="21" t="s">
        <v>527</v>
      </c>
      <c r="D346" s="21" t="s">
        <v>522</v>
      </c>
      <c r="E346" s="21" t="s">
        <v>624</v>
      </c>
      <c r="F346" s="21" t="s">
        <v>626</v>
      </c>
      <c r="G346" s="22" t="s">
        <v>528</v>
      </c>
      <c r="H346" s="2" t="s">
        <v>651</v>
      </c>
      <c r="I346" t="s">
        <v>606</v>
      </c>
      <c r="J346">
        <v>255521</v>
      </c>
      <c r="K346" t="s">
        <v>606</v>
      </c>
      <c r="L346" s="15" t="str">
        <f t="shared" si="31"/>
        <v>OPAC</v>
      </c>
    </row>
    <row r="347" spans="1:12" x14ac:dyDescent="0.15">
      <c r="A347" s="1"/>
      <c r="B347" s="1" t="s">
        <v>3</v>
      </c>
      <c r="C347" s="21" t="s">
        <v>529</v>
      </c>
      <c r="D347" s="21" t="s">
        <v>522</v>
      </c>
      <c r="E347" s="21" t="s">
        <v>624</v>
      </c>
      <c r="F347" s="21" t="s">
        <v>621</v>
      </c>
      <c r="G347" s="22" t="s">
        <v>482</v>
      </c>
      <c r="H347" s="2" t="s">
        <v>651</v>
      </c>
      <c r="I347" t="s">
        <v>606</v>
      </c>
      <c r="J347">
        <v>174359</v>
      </c>
      <c r="K347" t="s">
        <v>606</v>
      </c>
      <c r="L347" s="15" t="str">
        <f t="shared" si="31"/>
        <v>OPAC</v>
      </c>
    </row>
    <row r="348" spans="1:12" x14ac:dyDescent="0.15">
      <c r="A348" s="1"/>
      <c r="B348" s="1" t="s">
        <v>3</v>
      </c>
      <c r="C348" s="21" t="s">
        <v>529</v>
      </c>
      <c r="D348" s="21" t="s">
        <v>522</v>
      </c>
      <c r="E348" s="21" t="s">
        <v>624</v>
      </c>
      <c r="F348" s="21" t="s">
        <v>621</v>
      </c>
      <c r="G348" s="22" t="s">
        <v>483</v>
      </c>
      <c r="H348" s="2" t="s">
        <v>651</v>
      </c>
      <c r="I348" t="s">
        <v>606</v>
      </c>
      <c r="J348">
        <v>475160</v>
      </c>
      <c r="K348" t="s">
        <v>606</v>
      </c>
      <c r="L348" s="15" t="str">
        <f t="shared" si="31"/>
        <v>OPAC</v>
      </c>
    </row>
    <row r="349" spans="1:12" ht="27" x14ac:dyDescent="0.15">
      <c r="A349" s="1"/>
      <c r="B349" s="1" t="s">
        <v>3</v>
      </c>
      <c r="C349" s="21" t="s">
        <v>529</v>
      </c>
      <c r="D349" s="21" t="s">
        <v>522</v>
      </c>
      <c r="E349" s="21" t="s">
        <v>624</v>
      </c>
      <c r="F349" s="21" t="s">
        <v>621</v>
      </c>
      <c r="G349" s="22" t="s">
        <v>484</v>
      </c>
      <c r="H349" s="2" t="s">
        <v>651</v>
      </c>
      <c r="I349" t="s">
        <v>606</v>
      </c>
      <c r="J349">
        <v>281575</v>
      </c>
      <c r="K349" t="s">
        <v>606</v>
      </c>
      <c r="L349" s="15" t="str">
        <f t="shared" si="31"/>
        <v>OPAC</v>
      </c>
    </row>
    <row r="350" spans="1:12" ht="27" x14ac:dyDescent="0.15">
      <c r="A350" s="1"/>
      <c r="B350" s="1" t="s">
        <v>3</v>
      </c>
      <c r="C350" s="21" t="s">
        <v>529</v>
      </c>
      <c r="D350" s="21" t="s">
        <v>522</v>
      </c>
      <c r="E350" s="21" t="s">
        <v>624</v>
      </c>
      <c r="F350" s="21" t="s">
        <v>621</v>
      </c>
      <c r="G350" s="22" t="s">
        <v>530</v>
      </c>
      <c r="H350" s="2" t="s">
        <v>651</v>
      </c>
      <c r="I350" t="s">
        <v>606</v>
      </c>
      <c r="J350">
        <v>322711</v>
      </c>
      <c r="K350" t="s">
        <v>606</v>
      </c>
      <c r="L350" s="15" t="str">
        <f t="shared" si="31"/>
        <v>OPAC</v>
      </c>
    </row>
    <row r="351" spans="1:12" ht="27" x14ac:dyDescent="0.15">
      <c r="A351" s="1"/>
      <c r="B351" s="1" t="s">
        <v>3</v>
      </c>
      <c r="C351" s="21" t="s">
        <v>529</v>
      </c>
      <c r="D351" s="21" t="s">
        <v>522</v>
      </c>
      <c r="E351" s="21" t="s">
        <v>624</v>
      </c>
      <c r="F351" s="21" t="s">
        <v>621</v>
      </c>
      <c r="G351" s="22" t="s">
        <v>531</v>
      </c>
      <c r="H351" s="2" t="s">
        <v>651</v>
      </c>
      <c r="I351" t="s">
        <v>606</v>
      </c>
      <c r="J351">
        <v>779598</v>
      </c>
      <c r="K351" t="s">
        <v>606</v>
      </c>
      <c r="L351" s="15" t="str">
        <f t="shared" si="31"/>
        <v>OPAC</v>
      </c>
    </row>
    <row r="352" spans="1:12" hidden="1" x14ac:dyDescent="0.15">
      <c r="A352" s="1"/>
      <c r="B352" s="1" t="s">
        <v>3</v>
      </c>
      <c r="C352" s="1" t="s">
        <v>532</v>
      </c>
      <c r="D352" s="1" t="s">
        <v>533</v>
      </c>
      <c r="E352" s="1" t="s">
        <v>624</v>
      </c>
      <c r="F352" s="1" t="s">
        <v>621</v>
      </c>
      <c r="G352" s="3" t="s">
        <v>534</v>
      </c>
      <c r="H352" s="2" t="s">
        <v>652</v>
      </c>
    </row>
    <row r="353" spans="1:12" hidden="1" x14ac:dyDescent="0.15">
      <c r="A353" s="1"/>
      <c r="B353" s="1" t="s">
        <v>3</v>
      </c>
      <c r="C353" s="1" t="s">
        <v>532</v>
      </c>
      <c r="D353" s="1" t="s">
        <v>533</v>
      </c>
      <c r="E353" s="1" t="s">
        <v>624</v>
      </c>
      <c r="F353" s="1" t="s">
        <v>621</v>
      </c>
      <c r="G353" s="3" t="s">
        <v>535</v>
      </c>
      <c r="H353" s="2" t="s">
        <v>652</v>
      </c>
    </row>
    <row r="354" spans="1:12" hidden="1" x14ac:dyDescent="0.15">
      <c r="A354" s="1"/>
      <c r="B354" s="1" t="s">
        <v>3</v>
      </c>
      <c r="C354" s="1" t="s">
        <v>536</v>
      </c>
      <c r="D354" s="1" t="s">
        <v>537</v>
      </c>
      <c r="E354" s="1" t="s">
        <v>624</v>
      </c>
      <c r="F354" s="1" t="s">
        <v>626</v>
      </c>
      <c r="G354" s="3" t="s">
        <v>538</v>
      </c>
      <c r="H354" s="2" t="s">
        <v>652</v>
      </c>
    </row>
    <row r="355" spans="1:12" hidden="1" x14ac:dyDescent="0.15">
      <c r="A355" s="1"/>
      <c r="B355" s="1" t="s">
        <v>3</v>
      </c>
      <c r="C355" s="1" t="s">
        <v>539</v>
      </c>
      <c r="D355" s="1" t="s">
        <v>540</v>
      </c>
      <c r="E355" s="1" t="s">
        <v>624</v>
      </c>
      <c r="F355" s="1" t="s">
        <v>626</v>
      </c>
      <c r="G355" s="3" t="s">
        <v>541</v>
      </c>
      <c r="H355" s="2" t="s">
        <v>652</v>
      </c>
    </row>
    <row r="356" spans="1:12" hidden="1" x14ac:dyDescent="0.15">
      <c r="A356" s="1"/>
      <c r="B356" s="1" t="s">
        <v>3</v>
      </c>
      <c r="C356" s="1" t="s">
        <v>539</v>
      </c>
      <c r="D356" s="1" t="s">
        <v>540</v>
      </c>
      <c r="E356" s="1" t="s">
        <v>624</v>
      </c>
      <c r="F356" s="1" t="s">
        <v>626</v>
      </c>
      <c r="G356" s="3" t="s">
        <v>542</v>
      </c>
      <c r="H356" s="2" t="s">
        <v>652</v>
      </c>
    </row>
    <row r="357" spans="1:12" hidden="1" x14ac:dyDescent="0.15">
      <c r="A357" s="1"/>
      <c r="B357" s="1" t="s">
        <v>3</v>
      </c>
      <c r="C357" s="1" t="s">
        <v>539</v>
      </c>
      <c r="D357" s="1" t="s">
        <v>540</v>
      </c>
      <c r="E357" s="1" t="s">
        <v>624</v>
      </c>
      <c r="F357" s="1" t="s">
        <v>626</v>
      </c>
      <c r="G357" s="3" t="s">
        <v>543</v>
      </c>
      <c r="H357" s="2" t="s">
        <v>652</v>
      </c>
    </row>
    <row r="358" spans="1:12" hidden="1" x14ac:dyDescent="0.15">
      <c r="A358" s="1"/>
      <c r="B358" s="1" t="s">
        <v>3</v>
      </c>
      <c r="C358" s="1" t="s">
        <v>544</v>
      </c>
      <c r="D358" s="1" t="s">
        <v>522</v>
      </c>
      <c r="E358" s="1" t="s">
        <v>628</v>
      </c>
      <c r="F358" s="1" t="s">
        <v>625</v>
      </c>
      <c r="G358" s="3" t="s">
        <v>545</v>
      </c>
      <c r="H358" s="2" t="s">
        <v>652</v>
      </c>
      <c r="I358" t="s">
        <v>606</v>
      </c>
      <c r="J358" t="s">
        <v>606</v>
      </c>
      <c r="K358" t="s">
        <v>606</v>
      </c>
    </row>
    <row r="359" spans="1:12" x14ac:dyDescent="0.15">
      <c r="A359" s="1"/>
      <c r="B359" s="1" t="s">
        <v>3</v>
      </c>
      <c r="C359" s="21" t="s">
        <v>544</v>
      </c>
      <c r="D359" s="21" t="s">
        <v>522</v>
      </c>
      <c r="E359" s="21" t="s">
        <v>628</v>
      </c>
      <c r="F359" s="21" t="s">
        <v>625</v>
      </c>
      <c r="G359" s="22" t="s">
        <v>546</v>
      </c>
      <c r="H359" s="2" t="s">
        <v>651</v>
      </c>
      <c r="I359" t="s">
        <v>606</v>
      </c>
      <c r="J359">
        <v>126242</v>
      </c>
      <c r="K359" t="s">
        <v>606</v>
      </c>
      <c r="L359" s="15" t="str">
        <f t="shared" ref="L359:L360" si="32">HYPERLINK("http://klibs1.kj.yamagata-u.ac.jp/mylimedio/search/search.do?keyword=%23ID%3D"&amp;J359,"OPAC")</f>
        <v>OPAC</v>
      </c>
    </row>
    <row r="360" spans="1:12" x14ac:dyDescent="0.15">
      <c r="A360" s="1"/>
      <c r="B360" s="1" t="s">
        <v>3</v>
      </c>
      <c r="C360" s="21" t="s">
        <v>544</v>
      </c>
      <c r="D360" s="21" t="s">
        <v>522</v>
      </c>
      <c r="E360" s="21" t="s">
        <v>628</v>
      </c>
      <c r="F360" s="21" t="s">
        <v>625</v>
      </c>
      <c r="G360" s="22" t="s">
        <v>547</v>
      </c>
      <c r="H360" s="2" t="s">
        <v>651</v>
      </c>
      <c r="I360" t="s">
        <v>606</v>
      </c>
      <c r="J360">
        <v>600888</v>
      </c>
      <c r="K360" t="s">
        <v>606</v>
      </c>
      <c r="L360" s="15" t="str">
        <f t="shared" si="32"/>
        <v>OPAC</v>
      </c>
    </row>
    <row r="361" spans="1:12" hidden="1" x14ac:dyDescent="0.15">
      <c r="A361" s="1"/>
      <c r="B361" s="1" t="s">
        <v>3</v>
      </c>
      <c r="C361" s="1" t="s">
        <v>548</v>
      </c>
      <c r="D361" s="1" t="s">
        <v>522</v>
      </c>
      <c r="E361" s="1" t="s">
        <v>628</v>
      </c>
      <c r="F361" s="1" t="s">
        <v>621</v>
      </c>
      <c r="G361" s="3" t="s">
        <v>545</v>
      </c>
      <c r="H361" s="2" t="s">
        <v>652</v>
      </c>
      <c r="I361" t="s">
        <v>606</v>
      </c>
      <c r="J361" t="s">
        <v>606</v>
      </c>
      <c r="K361" t="s">
        <v>606</v>
      </c>
    </row>
    <row r="362" spans="1:12" x14ac:dyDescent="0.15">
      <c r="A362" s="1"/>
      <c r="B362" s="1" t="s">
        <v>3</v>
      </c>
      <c r="C362" s="21" t="s">
        <v>548</v>
      </c>
      <c r="D362" s="21" t="s">
        <v>522</v>
      </c>
      <c r="E362" s="21" t="s">
        <v>628</v>
      </c>
      <c r="F362" s="21" t="s">
        <v>621</v>
      </c>
      <c r="G362" s="22" t="s">
        <v>546</v>
      </c>
      <c r="H362" s="2" t="s">
        <v>651</v>
      </c>
      <c r="I362" t="s">
        <v>606</v>
      </c>
      <c r="J362">
        <v>126242</v>
      </c>
      <c r="K362" t="s">
        <v>606</v>
      </c>
      <c r="L362" s="15" t="str">
        <f t="shared" ref="L362:L363" si="33">HYPERLINK("http://klibs1.kj.yamagata-u.ac.jp/mylimedio/search/search.do?keyword=%23ID%3D"&amp;J362,"OPAC")</f>
        <v>OPAC</v>
      </c>
    </row>
    <row r="363" spans="1:12" x14ac:dyDescent="0.15">
      <c r="A363" s="1"/>
      <c r="B363" s="1" t="s">
        <v>3</v>
      </c>
      <c r="C363" s="21" t="s">
        <v>548</v>
      </c>
      <c r="D363" s="21" t="s">
        <v>522</v>
      </c>
      <c r="E363" s="21" t="s">
        <v>628</v>
      </c>
      <c r="F363" s="21" t="s">
        <v>621</v>
      </c>
      <c r="G363" s="22" t="s">
        <v>547</v>
      </c>
      <c r="H363" s="2" t="s">
        <v>651</v>
      </c>
      <c r="I363" t="s">
        <v>606</v>
      </c>
      <c r="J363">
        <v>600888</v>
      </c>
      <c r="K363" t="s">
        <v>606</v>
      </c>
      <c r="L363" s="15" t="str">
        <f t="shared" si="33"/>
        <v>OPAC</v>
      </c>
    </row>
    <row r="364" spans="1:12" hidden="1" x14ac:dyDescent="0.15">
      <c r="A364" s="1"/>
      <c r="B364" s="1" t="s">
        <v>3</v>
      </c>
      <c r="C364" s="1" t="s">
        <v>549</v>
      </c>
      <c r="D364" s="1" t="s">
        <v>522</v>
      </c>
      <c r="E364" s="1" t="s">
        <v>628</v>
      </c>
      <c r="F364" s="1" t="s">
        <v>626</v>
      </c>
      <c r="G364" s="3" t="s">
        <v>545</v>
      </c>
      <c r="H364" s="2" t="s">
        <v>652</v>
      </c>
      <c r="I364" t="s">
        <v>606</v>
      </c>
      <c r="J364" t="s">
        <v>606</v>
      </c>
      <c r="K364" t="s">
        <v>606</v>
      </c>
    </row>
    <row r="365" spans="1:12" x14ac:dyDescent="0.15">
      <c r="A365" s="1"/>
      <c r="B365" s="1" t="s">
        <v>3</v>
      </c>
      <c r="C365" s="21" t="s">
        <v>549</v>
      </c>
      <c r="D365" s="21" t="s">
        <v>522</v>
      </c>
      <c r="E365" s="21" t="s">
        <v>628</v>
      </c>
      <c r="F365" s="21" t="s">
        <v>626</v>
      </c>
      <c r="G365" s="22" t="s">
        <v>546</v>
      </c>
      <c r="H365" s="2" t="s">
        <v>651</v>
      </c>
      <c r="I365" t="s">
        <v>606</v>
      </c>
      <c r="J365">
        <v>126242</v>
      </c>
      <c r="K365" t="s">
        <v>606</v>
      </c>
      <c r="L365" s="15" t="str">
        <f t="shared" ref="L365:L374" si="34">HYPERLINK("http://klibs1.kj.yamagata-u.ac.jp/mylimedio/search/search.do?keyword=%23ID%3D"&amp;J365,"OPAC")</f>
        <v>OPAC</v>
      </c>
    </row>
    <row r="366" spans="1:12" x14ac:dyDescent="0.15">
      <c r="A366" s="1"/>
      <c r="B366" s="1" t="s">
        <v>3</v>
      </c>
      <c r="C366" s="21" t="s">
        <v>549</v>
      </c>
      <c r="D366" s="21" t="s">
        <v>522</v>
      </c>
      <c r="E366" s="21" t="s">
        <v>628</v>
      </c>
      <c r="F366" s="21" t="s">
        <v>626</v>
      </c>
      <c r="G366" s="22" t="s">
        <v>547</v>
      </c>
      <c r="H366" s="2" t="s">
        <v>651</v>
      </c>
      <c r="I366" t="s">
        <v>606</v>
      </c>
      <c r="J366">
        <v>600888</v>
      </c>
      <c r="K366" t="s">
        <v>606</v>
      </c>
      <c r="L366" s="15" t="str">
        <f t="shared" si="34"/>
        <v>OPAC</v>
      </c>
    </row>
    <row r="367" spans="1:12" ht="27" x14ac:dyDescent="0.15">
      <c r="A367" s="1"/>
      <c r="B367" s="1" t="s">
        <v>3</v>
      </c>
      <c r="C367" s="21" t="s">
        <v>550</v>
      </c>
      <c r="D367" s="21" t="s">
        <v>21</v>
      </c>
      <c r="E367" s="21" t="s">
        <v>620</v>
      </c>
      <c r="F367" s="21" t="s">
        <v>626</v>
      </c>
      <c r="G367" s="22" t="s">
        <v>551</v>
      </c>
      <c r="H367" s="2" t="s">
        <v>651</v>
      </c>
      <c r="J367">
        <v>873994</v>
      </c>
      <c r="L367" s="15" t="str">
        <f t="shared" si="34"/>
        <v>OPAC</v>
      </c>
    </row>
    <row r="368" spans="1:12" ht="27" x14ac:dyDescent="0.15">
      <c r="A368" s="1"/>
      <c r="B368" s="1" t="s">
        <v>3</v>
      </c>
      <c r="C368" s="21" t="s">
        <v>550</v>
      </c>
      <c r="D368" s="21" t="s">
        <v>21</v>
      </c>
      <c r="E368" s="21" t="s">
        <v>620</v>
      </c>
      <c r="F368" s="21" t="s">
        <v>626</v>
      </c>
      <c r="G368" s="22" t="s">
        <v>552</v>
      </c>
      <c r="H368" s="2" t="s">
        <v>651</v>
      </c>
      <c r="J368">
        <v>737483</v>
      </c>
      <c r="L368" s="15" t="str">
        <f t="shared" si="34"/>
        <v>OPAC</v>
      </c>
    </row>
    <row r="369" spans="1:12" ht="27" x14ac:dyDescent="0.15">
      <c r="A369" s="1"/>
      <c r="B369" s="1" t="s">
        <v>3</v>
      </c>
      <c r="C369" s="21" t="s">
        <v>553</v>
      </c>
      <c r="D369" s="21" t="s">
        <v>554</v>
      </c>
      <c r="E369" s="21" t="s">
        <v>623</v>
      </c>
      <c r="F369" s="21" t="s">
        <v>626</v>
      </c>
      <c r="G369" s="22" t="s">
        <v>555</v>
      </c>
      <c r="H369" s="2" t="s">
        <v>651</v>
      </c>
      <c r="J369">
        <v>834534</v>
      </c>
      <c r="L369" s="15" t="str">
        <f t="shared" si="34"/>
        <v>OPAC</v>
      </c>
    </row>
    <row r="370" spans="1:12" ht="27" x14ac:dyDescent="0.15">
      <c r="A370" s="1"/>
      <c r="B370" s="1" t="s">
        <v>3</v>
      </c>
      <c r="C370" s="21" t="s">
        <v>553</v>
      </c>
      <c r="D370" s="21" t="s">
        <v>554</v>
      </c>
      <c r="E370" s="21" t="s">
        <v>623</v>
      </c>
      <c r="F370" s="21" t="s">
        <v>626</v>
      </c>
      <c r="G370" s="22" t="s">
        <v>556</v>
      </c>
      <c r="H370" s="2" t="s">
        <v>651</v>
      </c>
      <c r="J370">
        <v>139697</v>
      </c>
      <c r="L370" s="15" t="str">
        <f t="shared" si="34"/>
        <v>OPAC</v>
      </c>
    </row>
    <row r="371" spans="1:12" ht="27" x14ac:dyDescent="0.15">
      <c r="A371" s="1"/>
      <c r="B371" s="1" t="s">
        <v>3</v>
      </c>
      <c r="C371" s="21" t="s">
        <v>553</v>
      </c>
      <c r="D371" s="21" t="s">
        <v>554</v>
      </c>
      <c r="E371" s="21" t="s">
        <v>623</v>
      </c>
      <c r="F371" s="21" t="s">
        <v>626</v>
      </c>
      <c r="G371" s="22" t="s">
        <v>557</v>
      </c>
      <c r="H371" s="2" t="s">
        <v>651</v>
      </c>
      <c r="J371">
        <v>45367</v>
      </c>
      <c r="L371" s="15" t="str">
        <f t="shared" si="34"/>
        <v>OPAC</v>
      </c>
    </row>
    <row r="372" spans="1:12" ht="27" x14ac:dyDescent="0.15">
      <c r="A372" s="1"/>
      <c r="B372" s="1" t="s">
        <v>3</v>
      </c>
      <c r="C372" s="21" t="s">
        <v>553</v>
      </c>
      <c r="D372" s="21" t="s">
        <v>554</v>
      </c>
      <c r="E372" s="21" t="s">
        <v>623</v>
      </c>
      <c r="F372" s="21" t="s">
        <v>626</v>
      </c>
      <c r="G372" s="22" t="s">
        <v>558</v>
      </c>
      <c r="H372" s="2" t="s">
        <v>651</v>
      </c>
      <c r="J372">
        <v>844856</v>
      </c>
      <c r="L372" s="15" t="str">
        <f t="shared" si="34"/>
        <v>OPAC</v>
      </c>
    </row>
    <row r="373" spans="1:12" ht="27" x14ac:dyDescent="0.15">
      <c r="A373" s="1"/>
      <c r="B373" s="1" t="s">
        <v>3</v>
      </c>
      <c r="C373" s="21" t="s">
        <v>559</v>
      </c>
      <c r="D373" s="21" t="s">
        <v>560</v>
      </c>
      <c r="E373" s="21" t="s">
        <v>620</v>
      </c>
      <c r="F373" s="21" t="s">
        <v>626</v>
      </c>
      <c r="G373" s="22" t="s">
        <v>561</v>
      </c>
      <c r="H373" s="2" t="s">
        <v>651</v>
      </c>
      <c r="J373">
        <v>333180</v>
      </c>
      <c r="L373" s="15" t="str">
        <f t="shared" si="34"/>
        <v>OPAC</v>
      </c>
    </row>
    <row r="374" spans="1:12" ht="27" x14ac:dyDescent="0.15">
      <c r="A374" s="1"/>
      <c r="B374" s="1" t="s">
        <v>3</v>
      </c>
      <c r="C374" s="21" t="s">
        <v>562</v>
      </c>
      <c r="D374" s="21" t="s">
        <v>563</v>
      </c>
      <c r="E374" s="21" t="s">
        <v>623</v>
      </c>
      <c r="F374" s="21" t="s">
        <v>626</v>
      </c>
      <c r="G374" s="22" t="s">
        <v>564</v>
      </c>
      <c r="H374" s="2" t="s">
        <v>651</v>
      </c>
      <c r="J374">
        <v>154566</v>
      </c>
      <c r="L374" s="15" t="str">
        <f t="shared" si="34"/>
        <v>OPAC</v>
      </c>
    </row>
    <row r="375" spans="1:12" hidden="1" x14ac:dyDescent="0.15">
      <c r="A375" s="1"/>
      <c r="B375" s="1" t="s">
        <v>3</v>
      </c>
      <c r="C375" s="1" t="s">
        <v>565</v>
      </c>
      <c r="D375" s="1" t="s">
        <v>566</v>
      </c>
      <c r="E375" s="1" t="s">
        <v>624</v>
      </c>
      <c r="F375" s="1" t="s">
        <v>621</v>
      </c>
      <c r="G375" s="3" t="s">
        <v>567</v>
      </c>
      <c r="H375" s="2" t="s">
        <v>651</v>
      </c>
      <c r="I375" t="s">
        <v>643</v>
      </c>
      <c r="L375" s="16" t="str">
        <f t="shared" ref="L375:L386" si="35">HYPERLINK(I375,"本文へのリンク")</f>
        <v>本文へのリンク</v>
      </c>
    </row>
    <row r="376" spans="1:12" hidden="1" x14ac:dyDescent="0.15">
      <c r="A376" s="1"/>
      <c r="B376" s="1" t="s">
        <v>3</v>
      </c>
      <c r="C376" s="1" t="s">
        <v>565</v>
      </c>
      <c r="D376" s="1" t="s">
        <v>566</v>
      </c>
      <c r="E376" s="1" t="s">
        <v>624</v>
      </c>
      <c r="F376" s="1" t="s">
        <v>621</v>
      </c>
      <c r="G376" s="3" t="s">
        <v>568</v>
      </c>
      <c r="H376" s="2" t="s">
        <v>651</v>
      </c>
      <c r="I376" t="s">
        <v>638</v>
      </c>
      <c r="L376" s="16" t="str">
        <f t="shared" si="35"/>
        <v>本文へのリンク</v>
      </c>
    </row>
    <row r="377" spans="1:12" hidden="1" x14ac:dyDescent="0.15">
      <c r="A377" s="1"/>
      <c r="B377" s="1" t="s">
        <v>3</v>
      </c>
      <c r="C377" s="1" t="s">
        <v>565</v>
      </c>
      <c r="D377" s="1" t="s">
        <v>566</v>
      </c>
      <c r="E377" s="1" t="s">
        <v>624</v>
      </c>
      <c r="F377" s="1" t="s">
        <v>621</v>
      </c>
      <c r="G377" s="3" t="s">
        <v>569</v>
      </c>
      <c r="H377" s="2" t="s">
        <v>651</v>
      </c>
      <c r="I377" t="s">
        <v>608</v>
      </c>
      <c r="L377" s="16" t="str">
        <f t="shared" si="35"/>
        <v>本文へのリンク</v>
      </c>
    </row>
    <row r="378" spans="1:12" hidden="1" x14ac:dyDescent="0.15">
      <c r="A378" s="1"/>
      <c r="B378" s="1" t="s">
        <v>3</v>
      </c>
      <c r="C378" s="1" t="s">
        <v>570</v>
      </c>
      <c r="D378" s="1" t="s">
        <v>571</v>
      </c>
      <c r="E378" s="1" t="s">
        <v>629</v>
      </c>
      <c r="F378" s="1" t="s">
        <v>621</v>
      </c>
      <c r="G378" s="3" t="s">
        <v>572</v>
      </c>
      <c r="H378" s="2" t="s">
        <v>651</v>
      </c>
      <c r="I378" t="s">
        <v>610</v>
      </c>
      <c r="J378" t="s">
        <v>606</v>
      </c>
      <c r="K378" t="s">
        <v>606</v>
      </c>
      <c r="L378" s="16" t="str">
        <f t="shared" si="35"/>
        <v>本文へのリンク</v>
      </c>
    </row>
    <row r="379" spans="1:12" hidden="1" x14ac:dyDescent="0.15">
      <c r="A379" s="1"/>
      <c r="B379" s="1" t="s">
        <v>3</v>
      </c>
      <c r="C379" s="1" t="s">
        <v>570</v>
      </c>
      <c r="D379" s="1" t="s">
        <v>571</v>
      </c>
      <c r="E379" s="1" t="s">
        <v>629</v>
      </c>
      <c r="F379" s="1" t="s">
        <v>621</v>
      </c>
      <c r="G379" s="3" t="s">
        <v>573</v>
      </c>
      <c r="H379" s="2" t="s">
        <v>651</v>
      </c>
      <c r="I379" t="s">
        <v>609</v>
      </c>
      <c r="J379" t="s">
        <v>606</v>
      </c>
      <c r="K379" t="s">
        <v>606</v>
      </c>
      <c r="L379" s="16" t="str">
        <f t="shared" si="35"/>
        <v>本文へのリンク</v>
      </c>
    </row>
    <row r="380" spans="1:12" hidden="1" x14ac:dyDescent="0.15">
      <c r="A380" s="1"/>
      <c r="B380" s="1" t="s">
        <v>3</v>
      </c>
      <c r="C380" s="1" t="s">
        <v>574</v>
      </c>
      <c r="D380" s="1" t="s">
        <v>571</v>
      </c>
      <c r="E380" s="1" t="s">
        <v>629</v>
      </c>
      <c r="F380" s="1" t="s">
        <v>626</v>
      </c>
      <c r="G380" s="3" t="s">
        <v>575</v>
      </c>
      <c r="H380" s="2" t="s">
        <v>651</v>
      </c>
      <c r="I380" t="s">
        <v>632</v>
      </c>
      <c r="J380" t="s">
        <v>606</v>
      </c>
      <c r="K380" t="s">
        <v>606</v>
      </c>
      <c r="L380" s="16" t="str">
        <f t="shared" si="35"/>
        <v>本文へのリンク</v>
      </c>
    </row>
    <row r="381" spans="1:12" hidden="1" x14ac:dyDescent="0.15">
      <c r="A381" s="1"/>
      <c r="B381" s="1" t="s">
        <v>3</v>
      </c>
      <c r="C381" s="1" t="s">
        <v>574</v>
      </c>
      <c r="D381" s="1" t="s">
        <v>571</v>
      </c>
      <c r="E381" s="1" t="s">
        <v>629</v>
      </c>
      <c r="F381" s="1" t="s">
        <v>626</v>
      </c>
      <c r="G381" s="3" t="s">
        <v>576</v>
      </c>
      <c r="H381" s="2" t="s">
        <v>651</v>
      </c>
      <c r="I381" t="s">
        <v>608</v>
      </c>
      <c r="J381" t="s">
        <v>606</v>
      </c>
      <c r="K381" t="s">
        <v>606</v>
      </c>
      <c r="L381" s="16" t="str">
        <f t="shared" si="35"/>
        <v>本文へのリンク</v>
      </c>
    </row>
    <row r="382" spans="1:12" hidden="1" x14ac:dyDescent="0.15">
      <c r="A382" s="1"/>
      <c r="B382" s="1" t="s">
        <v>3</v>
      </c>
      <c r="C382" s="1" t="s">
        <v>574</v>
      </c>
      <c r="D382" s="1" t="s">
        <v>571</v>
      </c>
      <c r="E382" s="1" t="s">
        <v>629</v>
      </c>
      <c r="F382" s="1" t="s">
        <v>626</v>
      </c>
      <c r="G382" s="3" t="s">
        <v>577</v>
      </c>
      <c r="H382" s="2" t="s">
        <v>651</v>
      </c>
      <c r="I382" t="s">
        <v>611</v>
      </c>
      <c r="J382" t="s">
        <v>606</v>
      </c>
      <c r="K382" t="s">
        <v>606</v>
      </c>
      <c r="L382" s="16" t="str">
        <f t="shared" si="35"/>
        <v>本文へのリンク</v>
      </c>
    </row>
    <row r="383" spans="1:12" hidden="1" x14ac:dyDescent="0.15">
      <c r="A383" s="1"/>
      <c r="B383" s="1" t="s">
        <v>3</v>
      </c>
      <c r="C383" s="1" t="s">
        <v>578</v>
      </c>
      <c r="D383" s="1" t="s">
        <v>579</v>
      </c>
      <c r="E383" s="1" t="s">
        <v>629</v>
      </c>
      <c r="F383" s="1" t="s">
        <v>621</v>
      </c>
      <c r="G383" s="3" t="s">
        <v>580</v>
      </c>
      <c r="H383" s="2" t="s">
        <v>651</v>
      </c>
      <c r="I383" t="s">
        <v>612</v>
      </c>
      <c r="L383" s="16" t="str">
        <f t="shared" si="35"/>
        <v>本文へのリンク</v>
      </c>
    </row>
    <row r="384" spans="1:12" hidden="1" x14ac:dyDescent="0.15">
      <c r="A384" s="1"/>
      <c r="B384" s="1" t="s">
        <v>3</v>
      </c>
      <c r="C384" s="1" t="s">
        <v>581</v>
      </c>
      <c r="D384" s="1" t="s">
        <v>582</v>
      </c>
      <c r="E384" s="1" t="s">
        <v>623</v>
      </c>
      <c r="F384" s="1" t="s">
        <v>626</v>
      </c>
      <c r="G384" s="3" t="s">
        <v>583</v>
      </c>
      <c r="H384" s="2" t="s">
        <v>651</v>
      </c>
      <c r="I384" t="s">
        <v>612</v>
      </c>
      <c r="J384" t="s">
        <v>606</v>
      </c>
      <c r="K384" t="s">
        <v>606</v>
      </c>
      <c r="L384" s="16" t="str">
        <f t="shared" si="35"/>
        <v>本文へのリンク</v>
      </c>
    </row>
    <row r="385" spans="1:12" hidden="1" x14ac:dyDescent="0.15">
      <c r="A385" s="1"/>
      <c r="B385" s="1" t="s">
        <v>3</v>
      </c>
      <c r="C385" s="1" t="s">
        <v>584</v>
      </c>
      <c r="D385" s="1" t="s">
        <v>585</v>
      </c>
      <c r="E385" s="1" t="s">
        <v>624</v>
      </c>
      <c r="F385" s="1" t="s">
        <v>626</v>
      </c>
      <c r="G385" s="3" t="s">
        <v>586</v>
      </c>
      <c r="H385" s="2" t="s">
        <v>651</v>
      </c>
      <c r="I385" t="s">
        <v>613</v>
      </c>
      <c r="J385" t="s">
        <v>606</v>
      </c>
      <c r="K385" t="s">
        <v>606</v>
      </c>
      <c r="L385" s="16" t="str">
        <f t="shared" si="35"/>
        <v>本文へのリンク</v>
      </c>
    </row>
    <row r="386" spans="1:12" hidden="1" x14ac:dyDescent="0.15">
      <c r="A386" s="1"/>
      <c r="B386" s="1" t="s">
        <v>3</v>
      </c>
      <c r="C386" s="1" t="s">
        <v>584</v>
      </c>
      <c r="D386" s="1" t="s">
        <v>585</v>
      </c>
      <c r="E386" s="1" t="s">
        <v>624</v>
      </c>
      <c r="F386" s="1" t="s">
        <v>626</v>
      </c>
      <c r="G386" s="3" t="s">
        <v>587</v>
      </c>
      <c r="H386" s="2" t="s">
        <v>651</v>
      </c>
      <c r="I386" t="s">
        <v>612</v>
      </c>
      <c r="J386" t="s">
        <v>606</v>
      </c>
      <c r="K386" t="s">
        <v>606</v>
      </c>
      <c r="L386" s="16" t="str">
        <f t="shared" si="35"/>
        <v>本文へのリンク</v>
      </c>
    </row>
    <row r="387" spans="1:12" hidden="1" x14ac:dyDescent="0.15">
      <c r="A387" s="1"/>
      <c r="B387" s="1" t="s">
        <v>3</v>
      </c>
      <c r="C387" s="1" t="s">
        <v>588</v>
      </c>
      <c r="D387" s="1" t="s">
        <v>105</v>
      </c>
      <c r="E387" s="1" t="s">
        <v>624</v>
      </c>
      <c r="F387" s="1" t="s">
        <v>626</v>
      </c>
      <c r="G387" s="3" t="s">
        <v>589</v>
      </c>
      <c r="H387" s="2" t="s">
        <v>652</v>
      </c>
    </row>
    <row r="388" spans="1:12" hidden="1" x14ac:dyDescent="0.15">
      <c r="A388" s="1"/>
      <c r="B388" s="1" t="s">
        <v>3</v>
      </c>
      <c r="C388" s="1" t="s">
        <v>588</v>
      </c>
      <c r="D388" s="1" t="s">
        <v>105</v>
      </c>
      <c r="E388" s="1" t="s">
        <v>624</v>
      </c>
      <c r="F388" s="1" t="s">
        <v>626</v>
      </c>
      <c r="G388" s="3" t="s">
        <v>590</v>
      </c>
      <c r="H388" s="2" t="s">
        <v>651</v>
      </c>
      <c r="I388" t="s">
        <v>639</v>
      </c>
      <c r="L388" s="16" t="str">
        <f t="shared" ref="L388:L392" si="36">HYPERLINK(I388,"本文へのリンク")</f>
        <v>本文へのリンク</v>
      </c>
    </row>
    <row r="389" spans="1:12" hidden="1" x14ac:dyDescent="0.15">
      <c r="A389" s="1"/>
      <c r="B389" s="1" t="s">
        <v>3</v>
      </c>
      <c r="C389" s="1" t="s">
        <v>591</v>
      </c>
      <c r="D389" s="1" t="s">
        <v>566</v>
      </c>
      <c r="E389" s="1" t="s">
        <v>624</v>
      </c>
      <c r="F389" s="1" t="s">
        <v>626</v>
      </c>
      <c r="G389" s="3" t="s">
        <v>592</v>
      </c>
      <c r="H389" s="2" t="s">
        <v>651</v>
      </c>
      <c r="I389" t="s">
        <v>614</v>
      </c>
      <c r="L389" s="16" t="str">
        <f t="shared" si="36"/>
        <v>本文へのリンク</v>
      </c>
    </row>
    <row r="390" spans="1:12" hidden="1" x14ac:dyDescent="0.15">
      <c r="A390" s="1"/>
      <c r="B390" s="1" t="s">
        <v>3</v>
      </c>
      <c r="C390" s="1" t="s">
        <v>591</v>
      </c>
      <c r="D390" s="1" t="s">
        <v>566</v>
      </c>
      <c r="E390" s="1" t="s">
        <v>624</v>
      </c>
      <c r="F390" s="1" t="s">
        <v>626</v>
      </c>
      <c r="G390" s="3" t="s">
        <v>593</v>
      </c>
      <c r="H390" s="2" t="s">
        <v>651</v>
      </c>
      <c r="I390" t="s">
        <v>615</v>
      </c>
      <c r="L390" s="16" t="str">
        <f t="shared" si="36"/>
        <v>本文へのリンク</v>
      </c>
    </row>
    <row r="391" spans="1:12" hidden="1" x14ac:dyDescent="0.15">
      <c r="A391" s="1"/>
      <c r="B391" s="1" t="s">
        <v>3</v>
      </c>
      <c r="C391" s="1" t="s">
        <v>594</v>
      </c>
      <c r="D391" s="1" t="s">
        <v>595</v>
      </c>
      <c r="E391" s="1" t="s">
        <v>628</v>
      </c>
      <c r="F391" s="1" t="s">
        <v>626</v>
      </c>
      <c r="G391" s="3" t="s">
        <v>596</v>
      </c>
      <c r="H391" s="2" t="s">
        <v>651</v>
      </c>
      <c r="I391" t="s">
        <v>616</v>
      </c>
      <c r="J391" t="s">
        <v>606</v>
      </c>
      <c r="K391" t="s">
        <v>606</v>
      </c>
      <c r="L391" s="16" t="str">
        <f t="shared" si="36"/>
        <v>本文へのリンク</v>
      </c>
    </row>
    <row r="392" spans="1:12" hidden="1" x14ac:dyDescent="0.15">
      <c r="A392" s="1"/>
      <c r="B392" s="1" t="s">
        <v>3</v>
      </c>
      <c r="C392" s="1" t="s">
        <v>594</v>
      </c>
      <c r="D392" s="1" t="s">
        <v>595</v>
      </c>
      <c r="E392" s="1" t="s">
        <v>628</v>
      </c>
      <c r="F392" s="1" t="s">
        <v>626</v>
      </c>
      <c r="G392" s="3" t="s">
        <v>597</v>
      </c>
      <c r="H392" s="2" t="s">
        <v>651</v>
      </c>
      <c r="I392" t="s">
        <v>616</v>
      </c>
      <c r="J392" t="s">
        <v>606</v>
      </c>
      <c r="K392" t="s">
        <v>606</v>
      </c>
      <c r="L392" s="16" t="str">
        <f t="shared" si="36"/>
        <v>本文へのリンク</v>
      </c>
    </row>
    <row r="393" spans="1:12" ht="27" x14ac:dyDescent="0.15">
      <c r="A393" s="1"/>
      <c r="B393" s="1" t="s">
        <v>3</v>
      </c>
      <c r="C393" s="21" t="s">
        <v>594</v>
      </c>
      <c r="D393" s="21" t="s">
        <v>595</v>
      </c>
      <c r="E393" s="21" t="s">
        <v>628</v>
      </c>
      <c r="F393" s="21" t="s">
        <v>626</v>
      </c>
      <c r="G393" s="22" t="s">
        <v>598</v>
      </c>
      <c r="H393" s="2" t="s">
        <v>651</v>
      </c>
      <c r="I393" t="s">
        <v>606</v>
      </c>
      <c r="J393">
        <v>135499</v>
      </c>
      <c r="K393" t="s">
        <v>606</v>
      </c>
      <c r="L393" s="15" t="str">
        <f>HYPERLINK("http://klibs1.kj.yamagata-u.ac.jp/mylimedio/search/search.do?keyword=%23ID%3D"&amp;J393,"OPAC")</f>
        <v>OPAC</v>
      </c>
    </row>
  </sheetData>
  <autoFilter ref="B5:L393">
    <filterColumn colId="8">
      <customFilters>
        <customFilter operator="notEqual" val=" "/>
      </customFilters>
    </filterColumn>
    <filterColumn colId="10">
      <customFilters>
        <customFilter operator="notEqual" val=" "/>
      </customFilters>
    </filterColumn>
  </autoFilter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kjlib10</dc:creator>
  <cp:lastModifiedBy>Windows ユーザー</cp:lastModifiedBy>
  <dcterms:created xsi:type="dcterms:W3CDTF">2018-04-20T05:24:15Z</dcterms:created>
  <dcterms:modified xsi:type="dcterms:W3CDTF">2018-06-12T06:02:13Z</dcterms:modified>
</cp:coreProperties>
</file>