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シラバス2018\4-公開用\"/>
    </mc:Choice>
  </mc:AlternateContent>
  <bookViews>
    <workbookView xWindow="0" yWindow="0" windowWidth="28800" windowHeight="12360"/>
  </bookViews>
  <sheets>
    <sheet name="Sheet1" sheetId="1" r:id="rId1"/>
  </sheets>
  <definedNames>
    <definedName name="_xlnm._FilterDatabase" localSheetId="0" hidden="1">Sheet1!$B$5:$L$307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8" i="1" l="1"/>
  <c r="L297" i="1"/>
  <c r="L296" i="1"/>
  <c r="L295" i="1"/>
  <c r="L294" i="1"/>
  <c r="L293" i="1"/>
  <c r="L289" i="1"/>
  <c r="L286" i="1"/>
  <c r="L284" i="1"/>
  <c r="L283" i="1"/>
  <c r="L282" i="1"/>
  <c r="L281" i="1"/>
  <c r="L280" i="1"/>
  <c r="L279" i="1"/>
  <c r="L276" i="1"/>
  <c r="L275" i="1"/>
  <c r="L273" i="1"/>
  <c r="L270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1" i="1"/>
  <c r="L236" i="1"/>
  <c r="L234" i="1"/>
  <c r="L233" i="1"/>
  <c r="L231" i="1"/>
  <c r="L226" i="1"/>
  <c r="L224" i="1"/>
  <c r="L223" i="1"/>
  <c r="L222" i="1"/>
  <c r="L221" i="1"/>
  <c r="L219" i="1"/>
  <c r="L216" i="1"/>
  <c r="L215" i="1"/>
  <c r="L214" i="1"/>
  <c r="L213" i="1"/>
  <c r="L211" i="1"/>
  <c r="L210" i="1"/>
  <c r="L208" i="1"/>
  <c r="L207" i="1"/>
  <c r="L206" i="1"/>
  <c r="L205" i="1"/>
  <c r="L204" i="1"/>
  <c r="L203" i="1"/>
  <c r="L202" i="1"/>
  <c r="L201" i="1"/>
  <c r="L196" i="1"/>
  <c r="L194" i="1"/>
  <c r="L193" i="1"/>
  <c r="L190" i="1"/>
  <c r="L189" i="1"/>
  <c r="L187" i="1"/>
  <c r="L184" i="1"/>
  <c r="L182" i="1"/>
  <c r="L181" i="1"/>
  <c r="L178" i="1"/>
  <c r="L176" i="1"/>
  <c r="L174" i="1"/>
  <c r="L173" i="1"/>
  <c r="L171" i="1"/>
  <c r="L170" i="1"/>
  <c r="L169" i="1"/>
  <c r="L166" i="1"/>
  <c r="L164" i="1"/>
  <c r="L161" i="1"/>
  <c r="L158" i="1"/>
  <c r="L154" i="1"/>
  <c r="L153" i="1"/>
  <c r="L136" i="1"/>
  <c r="L135" i="1"/>
  <c r="L134" i="1"/>
  <c r="L133" i="1"/>
  <c r="L129" i="1"/>
  <c r="L128" i="1"/>
  <c r="L124" i="1"/>
  <c r="L123" i="1"/>
  <c r="L122" i="1"/>
  <c r="L121" i="1"/>
  <c r="L119" i="1"/>
  <c r="L118" i="1"/>
  <c r="L115" i="1"/>
  <c r="L114" i="1"/>
  <c r="L110" i="1"/>
  <c r="L108" i="1"/>
  <c r="L107" i="1"/>
  <c r="L105" i="1"/>
  <c r="L104" i="1"/>
  <c r="L102" i="1"/>
  <c r="L101" i="1"/>
  <c r="L100" i="1"/>
  <c r="L98" i="1"/>
  <c r="L97" i="1"/>
  <c r="L96" i="1"/>
  <c r="L94" i="1"/>
  <c r="L93" i="1"/>
  <c r="L91" i="1"/>
  <c r="L90" i="1"/>
  <c r="L89" i="1"/>
  <c r="L88" i="1"/>
  <c r="L82" i="1"/>
  <c r="L80" i="1"/>
  <c r="L79" i="1"/>
  <c r="L75" i="1"/>
  <c r="L74" i="1"/>
  <c r="L73" i="1"/>
  <c r="L72" i="1"/>
  <c r="L71" i="1"/>
  <c r="L69" i="1"/>
  <c r="L67" i="1"/>
  <c r="L65" i="1"/>
  <c r="L63" i="1"/>
  <c r="L60" i="1"/>
  <c r="L58" i="1"/>
  <c r="L57" i="1"/>
  <c r="L48" i="1"/>
  <c r="L47" i="1"/>
  <c r="L46" i="1"/>
  <c r="L45" i="1"/>
  <c r="L43" i="1"/>
  <c r="L36" i="1"/>
  <c r="L35" i="1"/>
  <c r="L34" i="1"/>
  <c r="L28" i="1"/>
  <c r="L23" i="1"/>
  <c r="L20" i="1"/>
  <c r="L18" i="1"/>
  <c r="L13" i="1"/>
  <c r="L12" i="1"/>
  <c r="L9" i="1"/>
  <c r="L6" i="1"/>
  <c r="L10" i="1" l="1"/>
  <c r="L11" i="1" l="1"/>
  <c r="L76" i="1"/>
  <c r="L191" i="1"/>
  <c r="L179" i="1"/>
  <c r="L148" i="1"/>
  <c r="L141" i="1"/>
  <c r="L138" i="1"/>
  <c r="L165" i="1"/>
  <c r="L62" i="1"/>
  <c r="L61" i="1"/>
  <c r="L303" i="1" l="1"/>
  <c r="L301" i="1"/>
  <c r="L290" i="1"/>
  <c r="L288" i="1"/>
  <c r="L287" i="1"/>
  <c r="L285" i="1"/>
  <c r="L278" i="1"/>
  <c r="L277" i="1"/>
  <c r="L274" i="1"/>
  <c r="L272" i="1"/>
  <c r="L271" i="1"/>
  <c r="L269" i="1"/>
  <c r="L268" i="1"/>
  <c r="L267" i="1"/>
  <c r="L242" i="1"/>
  <c r="L240" i="1"/>
  <c r="L239" i="1"/>
  <c r="L238" i="1"/>
  <c r="L237" i="1"/>
  <c r="L235" i="1"/>
  <c r="L232" i="1"/>
  <c r="L230" i="1"/>
  <c r="L229" i="1"/>
  <c r="L228" i="1"/>
  <c r="L227" i="1"/>
  <c r="L225" i="1"/>
  <c r="L220" i="1"/>
  <c r="L218" i="1"/>
  <c r="L217" i="1"/>
  <c r="L212" i="1"/>
  <c r="L209" i="1"/>
  <c r="L200" i="1"/>
  <c r="L199" i="1"/>
  <c r="L198" i="1"/>
  <c r="L197" i="1"/>
  <c r="L195" i="1"/>
  <c r="L192" i="1"/>
  <c r="L188" i="1"/>
  <c r="L186" i="1"/>
  <c r="L185" i="1"/>
  <c r="L183" i="1"/>
  <c r="L180" i="1"/>
  <c r="L177" i="1"/>
  <c r="L175" i="1"/>
  <c r="L172" i="1"/>
  <c r="L168" i="1"/>
  <c r="L167" i="1"/>
  <c r="L163" i="1"/>
  <c r="L162" i="1"/>
  <c r="L160" i="1"/>
  <c r="L159" i="1"/>
  <c r="L157" i="1"/>
  <c r="L156" i="1"/>
  <c r="L155" i="1"/>
  <c r="L152" i="1"/>
  <c r="L151" i="1"/>
  <c r="L150" i="1"/>
  <c r="L149" i="1"/>
  <c r="L147" i="1"/>
  <c r="L146" i="1"/>
  <c r="L145" i="1"/>
  <c r="L144" i="1"/>
  <c r="L143" i="1"/>
  <c r="L142" i="1"/>
  <c r="L140" i="1"/>
  <c r="L139" i="1"/>
  <c r="L137" i="1"/>
  <c r="L131" i="1"/>
  <c r="L130" i="1"/>
  <c r="L126" i="1"/>
  <c r="L125" i="1"/>
  <c r="L120" i="1"/>
  <c r="L117" i="1"/>
  <c r="L116" i="1"/>
  <c r="L113" i="1"/>
  <c r="L112" i="1"/>
  <c r="L111" i="1"/>
  <c r="L109" i="1"/>
  <c r="L106" i="1"/>
  <c r="L103" i="1"/>
  <c r="L99" i="1"/>
  <c r="L95" i="1"/>
  <c r="L92" i="1"/>
  <c r="L87" i="1"/>
  <c r="L86" i="1"/>
  <c r="L85" i="1"/>
  <c r="L84" i="1"/>
  <c r="L83" i="1"/>
  <c r="L81" i="1"/>
  <c r="L78" i="1"/>
  <c r="L77" i="1"/>
  <c r="L70" i="1"/>
  <c r="L68" i="1"/>
  <c r="L66" i="1"/>
  <c r="L64" i="1"/>
  <c r="L7" i="1"/>
  <c r="L59" i="1"/>
  <c r="L56" i="1"/>
  <c r="L55" i="1"/>
  <c r="L54" i="1"/>
  <c r="L53" i="1"/>
  <c r="L52" i="1"/>
  <c r="L51" i="1"/>
  <c r="L50" i="1"/>
  <c r="L49" i="1"/>
  <c r="L44" i="1"/>
  <c r="L42" i="1"/>
  <c r="L41" i="1"/>
  <c r="L40" i="1"/>
  <c r="L39" i="1"/>
  <c r="L38" i="1"/>
  <c r="L37" i="1"/>
  <c r="L33" i="1"/>
  <c r="L32" i="1"/>
  <c r="L31" i="1"/>
  <c r="L30" i="1"/>
  <c r="L27" i="1"/>
  <c r="L26" i="1"/>
  <c r="L25" i="1"/>
  <c r="L24" i="1"/>
  <c r="L22" i="1"/>
  <c r="L21" i="1"/>
  <c r="L19" i="1"/>
  <c r="L17" i="1"/>
  <c r="L16" i="1"/>
  <c r="L15" i="1"/>
  <c r="L14" i="1"/>
  <c r="L8" i="1"/>
  <c r="L307" i="1"/>
  <c r="L305" i="1"/>
  <c r="L304" i="1"/>
  <c r="L302" i="1"/>
  <c r="L300" i="1"/>
  <c r="L299" i="1"/>
</calcChain>
</file>

<file path=xl/sharedStrings.xml><?xml version="1.0" encoding="utf-8"?>
<sst xmlns="http://schemas.openxmlformats.org/spreadsheetml/2006/main" count="2135" uniqueCount="415">
  <si>
    <t>学部</t>
  </si>
  <si>
    <t>授業科目名</t>
  </si>
  <si>
    <t>担当教員</t>
  </si>
  <si>
    <t>書誌事項</t>
  </si>
  <si>
    <t>所蔵</t>
    <rPh sb="0" eb="2">
      <t>ショゾウ</t>
    </rPh>
    <phoneticPr fontId="3"/>
  </si>
  <si>
    <t>WEB公開</t>
    <rPh sb="3" eb="5">
      <t>コウカイ</t>
    </rPh>
    <phoneticPr fontId="3"/>
  </si>
  <si>
    <t>LIMEBIB</t>
    <phoneticPr fontId="3"/>
  </si>
  <si>
    <t>所蔵館番号</t>
    <rPh sb="0" eb="2">
      <t>ショゾウ</t>
    </rPh>
    <rPh sb="2" eb="3">
      <t>カン</t>
    </rPh>
    <rPh sb="3" eb="5">
      <t>バンゴウ</t>
    </rPh>
    <phoneticPr fontId="3"/>
  </si>
  <si>
    <t>医学部</t>
  </si>
  <si>
    <t>基礎生命科学</t>
  </si>
  <si>
    <t>斧 秀勇(ONO Hideyuu),石井　実（ISI Minoru）,鈴木 秀明（SUZUKI Hideaki）</t>
  </si>
  <si>
    <t>1年</t>
  </si>
  <si>
    <t>前期</t>
  </si>
  <si>
    <t>乾利成、中原昭次、山内脩、吉川要三郎、共著「改訂 化学 ―物質の構造、性質および反応―」（化学同人 ISBN 9784-7598-0018）</t>
  </si>
  <si>
    <t>「生命科学のための基礎シリーズ物理」（実教出版）</t>
  </si>
  <si>
    <t>「ダイナミックワイド図説生物 総合版」（東京書籍)</t>
  </si>
  <si>
    <t>早期医学・医療体験学習</t>
  </si>
  <si>
    <t>中根 正樹(NAKANE Masaki), 小林 忠宏(KOBAYASHI Tadahiro), 川前 金幸(KAWAMAE Kaneyuki)</t>
  </si>
  <si>
    <t>集中</t>
  </si>
  <si>
    <t>BLS ヘルスケアプロバイダー AHAガイドライン2015準拠</t>
  </si>
  <si>
    <t>ゲノム解析学</t>
  </si>
  <si>
    <t>中島 修(NAKAJIMA Osamu)，越智 陽城（OCHI Haruki), 岡野 聡(OKANO Satoshi),）</t>
  </si>
  <si>
    <t>Essential細胞生物学〈DVD付〉原書第4版　南江堂</t>
  </si>
  <si>
    <t>ヒトの分子遺伝学　第4版 メディカル・サイエンス・インターナショナル　12,960円（訳本）</t>
  </si>
  <si>
    <t>ダイナミック図説生物　総合版 東京書籍　第9版</t>
  </si>
  <si>
    <t>人体構造機能学入門</t>
  </si>
  <si>
    <t>内藤 輝 (NAITO Akira), 後藤 薫 (GOTO Kaoru)</t>
  </si>
  <si>
    <t>後期</t>
  </si>
  <si>
    <t>標準組織学 総論（医学書院）</t>
  </si>
  <si>
    <t>骨学実習の手引き（南山堂）</t>
  </si>
  <si>
    <t>解剖学講義（南江堂）</t>
  </si>
  <si>
    <t>神経科学-脳の探求（西村書店）</t>
  </si>
  <si>
    <t>解剖学用語（丸善）</t>
  </si>
  <si>
    <t>統計学・疫学</t>
  </si>
  <si>
    <t>今田　恒夫（KONTA Tsuneo）,惣宇利　正善 (SOURI Masayoshi), 邵 力（SHAO Li）</t>
  </si>
  <si>
    <t>はじめて学ぶやさしい疫学 改訂第2版 日本疫学会、 田中平三他編集</t>
  </si>
  <si>
    <t>ロスマンの疫学―科学的思考への誘い Kenneth J. Rothman著, 矢野 栄二他訳（原本 Epidemiology: An Introduction Kenneth J. Rothman）</t>
  </si>
  <si>
    <t>疫学 -医学的研究と実践のサイエンスLeon Gordis著, 木原正博他訳  (原本Epidemiology Leon Gordis）</t>
  </si>
  <si>
    <t>基礎から学ぶ楽しい疫学 中村 好一</t>
  </si>
  <si>
    <t>今日から使える医療統計 新谷歩 医学書院</t>
  </si>
  <si>
    <t>生命科学演習・基礎遺伝学</t>
  </si>
  <si>
    <t>山崎 健太郎(YAMAZAKI Kentaro),水野 大(MIZUNO Dai)</t>
  </si>
  <si>
    <t>Molecular Biology of the Gene (Fifth edition), Watson et al., CSHL Press</t>
  </si>
  <si>
    <t>新人類遺伝学入門 梶井英治著 南山堂</t>
  </si>
  <si>
    <t>ＤＮAから見た日本人 斎藤成也著 ちくま新書</t>
  </si>
  <si>
    <t>生体防御学</t>
  </si>
  <si>
    <t>本郷 誠治(HONGO Seiji),松嵜 葉子(MATSUZAKI Yoko),浅尾 裕信(ASAO Hironobu)</t>
  </si>
  <si>
    <t>1・2年</t>
  </si>
  <si>
    <t>通年</t>
  </si>
  <si>
    <t>標準微生物学(医学書院)</t>
  </si>
  <si>
    <t>微生物学(医学書院)</t>
  </si>
  <si>
    <t>医科ウイルス学(南江堂)</t>
  </si>
  <si>
    <t>戸田新細菌学(南山堂)</t>
  </si>
  <si>
    <t>医科細菌学(南江堂)</t>
  </si>
  <si>
    <t>図説人体寄生虫学(南山堂)</t>
  </si>
  <si>
    <t>生体防御学（免疫学：１年次開講）</t>
  </si>
  <si>
    <t>浅尾 裕信 (ASAO Hironobu), 奈良 英利 (NARA Hidetoshi), 武田 裕司 (TAKEDA Yuji)</t>
  </si>
  <si>
    <t>免疫生物学 原書第７版；笹月健彦 監訳（南江堂)監訳（南江堂)</t>
  </si>
  <si>
    <t>免疫学コア講義 改訂第３班（南山堂)</t>
  </si>
  <si>
    <t>免疫学最新イラストレイテッド 改訂第２版；小安重夫 編集（羊土社）</t>
  </si>
  <si>
    <t>人体構造学</t>
  </si>
  <si>
    <t>石田 陽子(ISHIDA Yoko)</t>
  </si>
  <si>
    <t>藤田恒夫著 ｢入門人体解剖学｣ 改訂第5版，南江堂</t>
  </si>
  <si>
    <t>渡辺皓編著 ｢図解ワンポイント解剖学 人体の構造と機能」，サイオ出版</t>
  </si>
  <si>
    <t>人体機能学</t>
  </si>
  <si>
    <t>櫻田 香(SAKURADA Kaori)</t>
  </si>
  <si>
    <t>生理学テキスト （大地陸男） 文光堂</t>
  </si>
  <si>
    <t>図解ワンポイント生理学（片野由美、内田勝雄）サイオ出版</t>
  </si>
  <si>
    <t>得意になる解剖生理 （美田誠二）照林社</t>
  </si>
  <si>
    <t>ギャノング生理学 24版 丸善出版</t>
  </si>
  <si>
    <t>臨床心理学</t>
  </si>
  <si>
    <t>齋藤 貴史(SAITO Takafumi)</t>
  </si>
  <si>
    <t>1年,編入3年</t>
  </si>
  <si>
    <t>臨床心理学、ベーシック現代心理学8、坂野雄二・菅野純・佐藤正二・佐藤容子、編。有斐閣</t>
  </si>
  <si>
    <t>看護栄養学</t>
  </si>
  <si>
    <t>斧 秀勇(ONO Hideyuu)</t>
  </si>
  <si>
    <t>1年,3年</t>
  </si>
  <si>
    <t>わかりやすい生化学（疾病と代謝・栄養の理解のために） 発行ヌーヴェルヒロカワ</t>
  </si>
  <si>
    <t>看護微生物学</t>
  </si>
  <si>
    <t>関亦 明子(SEKIMATA Akiko)</t>
  </si>
  <si>
    <t>病気がみえる⑥「免疫・膠原病・感染症」 MEDIC MEDIA</t>
  </si>
  <si>
    <t>もっとよくわかる！免疫学 羊土社</t>
  </si>
  <si>
    <t>ミムス 微生物学、西村書店</t>
  </si>
  <si>
    <t xml:space="preserve">ブラック微生物学、丸善 </t>
  </si>
  <si>
    <t>基礎から臨床へのアプローチ、メディカルサイエンス・インターナショナル</t>
  </si>
  <si>
    <t>シンプル微生物学、南江堂</t>
  </si>
  <si>
    <t>Janeway's 免疫生物学、南江堂</t>
  </si>
  <si>
    <t>エッセンシャル免疫学、メディカルサイエンス・インターナショナル</t>
  </si>
  <si>
    <t>看護学概論</t>
  </si>
  <si>
    <t>布施 淳子(FUSE Junko),田中 聡美(TANAKA Satomi),新野 美紀(NIINO Miki)</t>
  </si>
  <si>
    <t>藤崎郁：系統看護学講座、専門1、基礎看護学［1］、看護学概論、医学書院</t>
  </si>
  <si>
    <t>松木光子編：看護学概論、ヌーヴェルヒロカワ</t>
  </si>
  <si>
    <t>F.ナイチンゲール：看護覚え書、現代社</t>
  </si>
  <si>
    <t>V.ヘンダーソン：看護の基本となるもの、日本看護協会出版会</t>
  </si>
  <si>
    <t>M.メイヤロフ：ケアの本質、ゆみる出版</t>
  </si>
  <si>
    <t>コミュニケーション論</t>
  </si>
  <si>
    <t>看護コミュニケーション　基礎から学ぶスキルとトレーニング。篠崎恵美子・藤井徹也編、医学書院</t>
  </si>
  <si>
    <t>工学部</t>
  </si>
  <si>
    <t>工業力学</t>
  </si>
  <si>
    <t>Langthjem Mikael(ランジェム ミカエル)</t>
  </si>
  <si>
    <t>（著者）青木 弘，木谷 晋，（書名）工業力学（第3版・新装版），（出版社）森北出版株式会社，2010年，（2000円（税別））</t>
  </si>
  <si>
    <t>J.P. Den Hartog: Mechanics. Dover Publications，1961，1575円</t>
  </si>
  <si>
    <t>James Stewart: Calculus, 6th ed. Thomson Brooks/Cole Pub. Co., 2008, 約6800円</t>
  </si>
  <si>
    <t>基礎製図</t>
  </si>
  <si>
    <t>南後 淳(NANGO Jun)</t>
  </si>
  <si>
    <t>林 洋次 ほか, 機械製図, 実教出版</t>
  </si>
  <si>
    <t>関口 剛，機械製図練習ノート，実教出版</t>
  </si>
  <si>
    <t>基礎化学</t>
  </si>
  <si>
    <t>木俣 光正(KIMATA Mitsumasa)</t>
  </si>
  <si>
    <t>千原秀昭、稲葉章 訳、アトキンス物理化学要論、東京化学同人</t>
  </si>
  <si>
    <t>鵜沼英郎、尾形健明 著、理工系基礎レクチャー 無機化学、化学同人</t>
  </si>
  <si>
    <t>基礎有機化学</t>
  </si>
  <si>
    <t>宮 瑾(GONG Jin)</t>
  </si>
  <si>
    <t>マクマリー，有機化学(上) 第９版，東京化学同人</t>
  </si>
  <si>
    <t>剛体の力学</t>
  </si>
  <si>
    <t>秋山 孝夫(AKIYAMA Takao)</t>
  </si>
  <si>
    <t>永田一清，「新・基礎　力学」，サイエンス社</t>
  </si>
  <si>
    <t>高橋正雄，「基礎と演習 理工系の力学」，共立出版</t>
  </si>
  <si>
    <t>青木弘・木谷晋，「工業力学」，森北出版</t>
  </si>
  <si>
    <t>原康夫，「力学」，東京教学社</t>
  </si>
  <si>
    <t>小出昭一郎，「物理学　三訂版」，裳華房</t>
  </si>
  <si>
    <t>杉山吉彦・鈴木豊彦，「力学序説」，培風館</t>
  </si>
  <si>
    <t>宇佐美誠二・貴島準一・西村鷹明・鳥塚潔，「理工系のための力学の基礎」，講談社サイエンティフィク</t>
  </si>
  <si>
    <t>入江敏博・山田元，「工業力学」，理工学社</t>
  </si>
  <si>
    <t>為近和彦，「力学」，森北出版</t>
  </si>
  <si>
    <t>阿部龍蔵，「力学・解析力学」，岩波書店</t>
  </si>
  <si>
    <t>橋本正章・荒木賢三，「力学の基礎」，裳華房</t>
  </si>
  <si>
    <t>鈴村順三・大島隆義・大澤幸治，「理工学の基礎　力学」，培風館</t>
  </si>
  <si>
    <t>中山正敏，「基礎力学」，裳華房</t>
  </si>
  <si>
    <t>中川憲治，「工科のための一般力学」，森北出版</t>
  </si>
  <si>
    <t>理工系の物理学</t>
  </si>
  <si>
    <t>廣瀬 文彦(HIROSE Fumihiko)1，安達 義也(ADACHI Yoshiya)2</t>
  </si>
  <si>
    <t>「新・基礎 電磁気学」，佐野元昭著，サイエンス社</t>
  </si>
  <si>
    <t>機械工作実習</t>
  </si>
  <si>
    <t>機械システム工学科担当教員</t>
  </si>
  <si>
    <t>山形大学工学部機械システム工学科編，機械工作実習テキスト，山形大学生協(予価￥900）</t>
  </si>
  <si>
    <t>システム創成入門</t>
  </si>
  <si>
    <t>1年生担任, システム創成学科主担当, アドバイザー教員</t>
  </si>
  <si>
    <t>「特許ワークブック」発明推進協会</t>
  </si>
  <si>
    <t>「産業財産権標準テキスト特許編」発明推進協会</t>
  </si>
  <si>
    <t>富岡恵「TOEICテスト書込みノート文法編」学研教育出版</t>
  </si>
  <si>
    <t>微積分解法</t>
  </si>
  <si>
    <t>関川久男 (SEKIGAWA Hisao)</t>
  </si>
  <si>
    <t>山形大学数理科学科編 微分積分入門 －1変数－（裳華房）2300円</t>
  </si>
  <si>
    <t>物理学基礎</t>
  </si>
  <si>
    <t>加藤 宏朗(KATO Hiroaki)</t>
  </si>
  <si>
    <t>「よくわかる電磁気学」宮﨑 照宣，加藤 宏朗 著 (日刊工業新聞社)</t>
  </si>
  <si>
    <t>遠藤龍介 (ENDO Ryusuke)</t>
  </si>
  <si>
    <t>大槻恭士 (OTSUKI Takashi)</t>
  </si>
  <si>
    <t>関川久男 (Hisao SEKIGAWA)</t>
  </si>
  <si>
    <t>1年(化学・バイオ工学科，情報・エレクトロニクス学科)，2年(建築・デザイン学科)</t>
  </si>
  <si>
    <t>数学C</t>
  </si>
  <si>
    <t>関川久男(SEKIGAWA Hisao)</t>
  </si>
  <si>
    <t>三浦毅・早田孝博・佐藤邦夫・高橋眞映共著「線型代数の発想」学術図書出版社</t>
  </si>
  <si>
    <t>寺田文行著 「線形代数 増訂版」 サイエンス社</t>
  </si>
  <si>
    <t>内田伏一他著「線形代数入門」 裳華房</t>
  </si>
  <si>
    <t>化学C</t>
  </si>
  <si>
    <t>羽場 修（HABA Osamu）</t>
  </si>
  <si>
    <t>小島　武夫(KOJIMA Takeo)</t>
  </si>
  <si>
    <t>斉藤正彦著 「線型代数」 東京大学出版会</t>
  </si>
  <si>
    <t>佐武一郎著「線型代数学」 裳華房</t>
  </si>
  <si>
    <t>小杉　卓裕(KOSUGI Takahiro)</t>
  </si>
  <si>
    <t>坂本 政臣(SAKAMOTO Masatomi)</t>
  </si>
  <si>
    <t>左巻健男編著、「基礎化学12講」 化学同人（2008）</t>
  </si>
  <si>
    <t>齋藤勝裕、「楽しくわかる化学」、東京化学同人、(2004)</t>
  </si>
  <si>
    <t>斎藤勝裕 『大学の総合化学』、裳華房（2008）</t>
  </si>
  <si>
    <t>小島一光、「基礎固めシリーズ 化学」、化学同人(2002)</t>
  </si>
  <si>
    <t>関川　久男（SEKIGAWA Hisao）</t>
  </si>
  <si>
    <t>物理化学基礎</t>
  </si>
  <si>
    <t>横山大輔(Yokoyama Daisuke)</t>
  </si>
  <si>
    <t>千原秀昭 , 稲葉章 訳「アトキンス物理化学要論 第６版」東京化学同人, 2016、5900円</t>
  </si>
  <si>
    <t>小杉卓裕(KOSUGI Takahiro)</t>
  </si>
  <si>
    <t>機械工学基礎I</t>
  </si>
  <si>
    <t>上原 拓也 (UEHARA Takuya)</t>
  </si>
  <si>
    <t>高橋正雄，""講義と演習"" 理工系「基礎力学」，共立出版 (2017)</t>
  </si>
  <si>
    <t>高橋正雄，""基礎と演習"" 理工系の力学，共立出版 (2006)</t>
  </si>
  <si>
    <t>宇佐美他，理工系のための力学の基礎，講談社，(2005)</t>
  </si>
  <si>
    <t>渡辺・上田，初歩の微分方程式と力学，養賢堂，(2009)</t>
  </si>
  <si>
    <t>James Stewart, ""Calculus"" 5th Ed., Brooks Cole (2002)</t>
  </si>
  <si>
    <t>渡部　裕輝　(WATANABE Yuki)</t>
  </si>
  <si>
    <t>機械工学基礎II</t>
  </si>
  <si>
    <t>妻木 勇一（TSUMAKI Yuichi)</t>
  </si>
  <si>
    <t>高橋正雄，－講義と演習－理工系基礎力学，共立出版</t>
  </si>
  <si>
    <t>高木隆司，力学（I），裳華房</t>
  </si>
  <si>
    <t>奥山　正明(OKUYAMA Masaaki)</t>
  </si>
  <si>
    <t>森口繁一，「初等力学」，培風館</t>
  </si>
  <si>
    <t>Ｆ．Ｐ．ベアー，A．Ｒ．ジョンストン，「工学のための力学 上, 下」，ブレイン図書</t>
  </si>
  <si>
    <t>小野周，「岩波講座基礎工学 力学 I,II」，岩波書店</t>
  </si>
  <si>
    <t>水戸部 和久（MITOBE Kazuhisa)</t>
  </si>
  <si>
    <t>林 洋次，機械製図，実教出版，1,745円(2005)</t>
  </si>
  <si>
    <t>機械製図練習ノート（新課程版），実教出版，620円(2008)</t>
  </si>
  <si>
    <t>山田 学，図解力・製図力・おちゃのこさいさい，日刊工業新聞社，2420円(2008）</t>
  </si>
  <si>
    <t>奥山 正明(OKUYAMA Masaaki)</t>
  </si>
  <si>
    <t>土浦 宏紀(TSUCHIURA Hiroki)</t>
  </si>
  <si>
    <t>有機化学基礎</t>
  </si>
  <si>
    <t>笹部 久宏 (SASABE Hisahiro)</t>
  </si>
  <si>
    <t>高分子工学</t>
  </si>
  <si>
    <t>栗山卓(KURIYAMA Takashi)</t>
  </si>
  <si>
    <t>「高分子を学ぼうー高分子材料入門ー」、横田健二 著、化学同人、1999</t>
  </si>
  <si>
    <t>「高分子化学 第５版」、村橋ら編、共立出版、2007</t>
  </si>
  <si>
    <t>「基礎高分子科学」、高分子学会編、東京化学同人、2006</t>
  </si>
  <si>
    <t>化学・バイオ工学基礎III</t>
  </si>
  <si>
    <t>宍戸 昌広 (SHISHIDO Masahiro)</t>
  </si>
  <si>
    <t>化学・バイオ工学基礎Ⅳ</t>
  </si>
  <si>
    <t>阿部 宏之(ABE Hiroyuki), 木島 龍朗(KIJIMA Tatsuro)</t>
  </si>
  <si>
    <t>Bruce Albertsら著，中村桂子ら訳「Essential 細胞生物学 原書第4版」（2016）</t>
  </si>
  <si>
    <t>Bruce Albertsら著，中村桂子ら訳「細胞の分子生物学 第5版」ニュートンプレス（2010）</t>
  </si>
  <si>
    <t>マクマリー有機化学（下）第9版 J. McMurry 著，伊東 椒，児玉三明，荻野敏夫， 深澤義正，通 元夫 訳 (2017)</t>
  </si>
  <si>
    <t>マッキー生化学 第4版 分子から解き明かす生命，Trudy McKee 著，James R. McKe</t>
  </si>
  <si>
    <t>専門数学II</t>
  </si>
  <si>
    <t>齊藤 敦(SAITO Atsushi)</t>
  </si>
  <si>
    <t>高木・猪原・佐藤・高橋・向川 共著、「大学１年生のための電気数学―電気回路・電磁気学の基礎数学―」（森北出版）</t>
  </si>
  <si>
    <t>運動と力学及び演習</t>
  </si>
  <si>
    <t>水戸部 和久(MITOBE Kazuhisa)</t>
  </si>
  <si>
    <t>高橋正雄，「理工系　基礎力学」，共立出版</t>
  </si>
  <si>
    <t>杉山吉彦，鈴木豊彦，「力学序論」</t>
  </si>
  <si>
    <t>小出昭一郎，「物理学」，裳華房</t>
  </si>
  <si>
    <t>宇佐美誠二・貴島準一・西村鷹明・鳥塚潔，｢理工系のための力学の基礎｣，講談社サイエンティフィク</t>
  </si>
  <si>
    <t>入江敏博・山田元著，｢工業力学｣，理工学社</t>
  </si>
  <si>
    <t>鈴村順三・大島隆義・大澤幸治，「理工学の基礎 力学」，培風館</t>
  </si>
  <si>
    <t>峯田 貴(MINETA Takashi)</t>
  </si>
  <si>
    <t>高橋正雄，「講義と演習 理工系基礎力学」，共立出版</t>
  </si>
  <si>
    <t>永田一清，「新・基礎 力学」，サイエンス社</t>
  </si>
  <si>
    <t>山形大学数理科学科編，「微分積分入門－１変数－」，裳華房</t>
  </si>
  <si>
    <t>日本建築史</t>
  </si>
  <si>
    <t>永井 康雄(NAGAI Yasuo)</t>
  </si>
  <si>
    <t>『図説　建築の歴史　－西洋・日本・近代』西田雅嗣・矢ヶ崎善太郎　学芸出版社</t>
  </si>
  <si>
    <t>『日本建築史図集  新訂第二版』日本建築学会編　彰国社</t>
  </si>
  <si>
    <t>『近代建築史図集  新訂版』日本建築学会編　彰国社</t>
  </si>
  <si>
    <t>木質構造概論</t>
  </si>
  <si>
    <t>三辻 和弥(MITSUJI Kazuya), 濱定史(HAMA Sadashi)</t>
  </si>
  <si>
    <t>「技術教育選書 木材加工の性質と加工」（山下晃功他、開隆堂）ISBN978-4-304-02005-6</t>
  </si>
  <si>
    <t>関川　久男(SEKIGAWA Hisao)</t>
  </si>
  <si>
    <t>数物学分野教員</t>
  </si>
  <si>
    <t>奥山 正明（OKUYAMA Masaaki)</t>
  </si>
  <si>
    <t>高橋正雄，－基礎と演習－理工系の力学，共立出版</t>
  </si>
  <si>
    <t>基礎物理１</t>
  </si>
  <si>
    <t>石井 修(ISHII Osamu)</t>
  </si>
  <si>
    <t>「高校生が感動した物理の授業」（為近和彦）（ＰＨＰ出版）（￥900＋税）</t>
  </si>
  <si>
    <t>「チャート式シリーズ：新物理基礎」（都築嘉弘，他）（数研出版）（￥1,430）</t>
  </si>
  <si>
    <t>基礎英語１</t>
  </si>
  <si>
    <t>豊嶋 美由紀(TOSHIMA Miyuki)</t>
  </si>
  <si>
    <t>English　Primer（Revised Edition） 南雲堂</t>
  </si>
  <si>
    <t>基礎物理２</t>
  </si>
  <si>
    <t>石井　修(ISHII Osamu)</t>
  </si>
  <si>
    <t>基礎英語２</t>
  </si>
  <si>
    <t>豊嶋　美由紀(TOSHIMA  Miyuki)</t>
  </si>
  <si>
    <t>English Primer（Revised Edition） 南雲堂</t>
  </si>
  <si>
    <t>基礎数学１</t>
  </si>
  <si>
    <t>古川 英光(FURUKAWA Hidemitsu)</t>
  </si>
  <si>
    <t>「もう一度読む数研の高校数学 第２巻」（岡部恒治・数研出版編集部共著、数研出版）</t>
  </si>
  <si>
    <t>杉山忠男，「物理チャレンジ独習ガイド」，丸善出版</t>
  </si>
  <si>
    <t>入江捷廣，「リメディアル大学基礎物理」，講談社</t>
  </si>
  <si>
    <t>細川貴英，「微積で解いて得する物理」，オーム社</t>
  </si>
  <si>
    <t>和田純夫・大上雅史，高校物理のききどころ１「力学とエネルギー」，岩波書店</t>
  </si>
  <si>
    <t>数研出版編集部，「もういちど読む数研の高校物理 第１巻」，数研出版</t>
  </si>
  <si>
    <t>為近和彦，「高校生が感動した物理の授業」，PHP研究所</t>
  </si>
  <si>
    <t>為近和彦，「もう一度高校物理」，日本実業出版社</t>
  </si>
  <si>
    <t>スクランブル英文法・語法 文法から学ぶ大学基礎英語 Gateway to College English</t>
  </si>
  <si>
    <t>基礎数学２</t>
  </si>
  <si>
    <t>古川　英光(FURUKAWA Hidemitsu)</t>
  </si>
  <si>
    <t>1年,2年,3年,4年</t>
  </si>
  <si>
    <t>秋山　孝夫(AKIYAMA Takao)</t>
  </si>
  <si>
    <t>和田純夫・大上雅史，高校物理のききどころ２「電気と磁気」，岩波書店</t>
  </si>
  <si>
    <t>数研出版編集部，「もういちど読む数研の高校物理 第２巻」，数研出版</t>
  </si>
  <si>
    <t>川村康文，「ドリルと演習シリーズ 基礎電磁気学」，電気書院</t>
  </si>
  <si>
    <t>宮　瑾(GONG Jin)</t>
  </si>
  <si>
    <t>スタートアップセミナー</t>
  </si>
  <si>
    <t>橋爪　孝夫(HASHIZUME Takao)</t>
  </si>
  <si>
    <t>『スタートアップセミナー学習マニュアル　なせば成る！ 三訂版』山形大学出版会</t>
  </si>
  <si>
    <t>東北・米沢から日本人と世間を考える(山形から考える)</t>
  </si>
  <si>
    <t>山本 陽史(YAMAMOTO Harufumi)</t>
  </si>
  <si>
    <t>スタートアップセミナーで使用する『なせば成る！　三訂版』</t>
  </si>
  <si>
    <t>現代の経済理論(人間を考える)</t>
  </si>
  <si>
    <t>鈴木　明宏(SUZUKI Akihiro)</t>
  </si>
  <si>
    <t>N. グレゴリー・マンキュー　マンキュー経済学I ミクロ編（東洋経済新報社）</t>
  </si>
  <si>
    <t>西村和雄　ミクロ経済学入門（岩波書店）</t>
  </si>
  <si>
    <t>ハル・R・ヴァリアン　入門ミクロ経済学（勁草書房）</t>
  </si>
  <si>
    <t>倉沢資成　入門 価格理論（日本評論社）</t>
  </si>
  <si>
    <t>伊藤元重　入門 経済学（日本評論社）</t>
  </si>
  <si>
    <t>武隈慎一　ミクロ経済学（新世社）</t>
  </si>
  <si>
    <t>ジョセフ・E. スティグリッツ　スティグリッツ ミクロ経済学（東洋経済新報社）</t>
  </si>
  <si>
    <t>柳川隆 他　ミクロ経済学・入門（有斐閣）</t>
  </si>
  <si>
    <t xml:space="preserve">安藤至大　ミクロ経済学の第一歩（有斐閣） </t>
  </si>
  <si>
    <t>西村和雄 他　経済学ベーシックゼミナール（実務教育出版）</t>
  </si>
  <si>
    <t>西村和雄 他　経済学ゼミナール上級編（実務教育出版）</t>
  </si>
  <si>
    <t>現代の経済理論(共生を考える)</t>
  </si>
  <si>
    <t>日本神話（文学）</t>
  </si>
  <si>
    <t>北野　達(KITANO Satoshi)</t>
  </si>
  <si>
    <t>『新版 古事記 現代語訳付き』　中村啓信編　角川書店</t>
  </si>
  <si>
    <t>線形代数基礎（数理科学）</t>
  </si>
  <si>
    <t>粟野 宏(AWANO Hiroshi)，木俣 光正(KIMATA Mitsumasa)</t>
  </si>
  <si>
    <t>『線型代数の発想』，三浦 毅・佐藤邦夫・髙橋眞映 共著，学術図書出版社</t>
  </si>
  <si>
    <t>微積分基礎（数理科学）</t>
  </si>
  <si>
    <t>秋山 孝夫(AKIYAMA Takao),近藤 康雄(KONDOU Yasuo)</t>
  </si>
  <si>
    <t>矢野健太郎・石原繁，「微分積分 改定版」，裳華房，2,268円</t>
  </si>
  <si>
    <t>山形大学数理科学科，「微積分入門ー１変数ー」，裳華房</t>
  </si>
  <si>
    <t>日本数学教育学会高専・大学部会教材研究グループTAMS編，「微分積分」，電気書院</t>
  </si>
  <si>
    <t>神谷淳・生野壮一郎・仲田晋・宮崎佳典，「理工系のための解く！微分積分」，講談社</t>
  </si>
  <si>
    <t>水田義弘，「大学で学ぶやさしい微分積分」，サイエンス社</t>
  </si>
  <si>
    <t>阿部剛久・井戸川知之・古城知己・本澤直房，「例題で学ぶ微分積分学」，森北出版</t>
  </si>
  <si>
    <t>岡部恒治・数研出版編集部，「もういちど読む数研の高校数学 第２巻」，数研出版</t>
  </si>
  <si>
    <t>ワーク・ライフ・バランスとコミュニケーション（学際）</t>
  </si>
  <si>
    <t>小林 直美（KOBAYASHI Naomi)</t>
  </si>
  <si>
    <t>「受かる！自己分析シート」日本実業出版社</t>
  </si>
  <si>
    <t>「男がつらいよ 絶望の時代の希望の男性学」 ＫAＤＯＫAＷA</t>
  </si>
  <si>
    <t>「キャリア・デザインと子育て－首都圏女性の調査から」お茶の水学術事業会</t>
  </si>
  <si>
    <t>「LIFE SHIFT（ライフ・シフト）」東洋経済新報社</t>
  </si>
  <si>
    <t>「ワークライフバランス 実証と政策提言」日本経済新聞出版社</t>
  </si>
  <si>
    <t>近・現代文学の諸相（文学）</t>
  </si>
  <si>
    <t>馬場　重行(BABA Shigeyuki)</t>
  </si>
  <si>
    <t xml:space="preserve">村上春樹「風の歌を聴け」（講談社文庫） </t>
  </si>
  <si>
    <t>物理基礎（物理学）</t>
  </si>
  <si>
    <t>久保田 繁(KUBOTA Shigeru)</t>
  </si>
  <si>
    <t>「新・基礎 波動・光・熱学（ライブラリ新・基礎物理学）」（永田一清、松原郁哉著、サイエンス社）</t>
  </si>
  <si>
    <t>「ファインマン物理学ＩＩ 光・熱・波動」（ファインマン他著・富山小太郎訳・岩波書店）</t>
  </si>
  <si>
    <t>線形代数応用（数理科学）</t>
  </si>
  <si>
    <t>廣瀬 文彦(HIROSE Fumihiko),粟野 宏(AWANO Hiroshi)</t>
  </si>
  <si>
    <t>『線形代数の発想』，三浦 毅・佐藤邦夫・髙橋眞映 共著，学術図書出版社，2,100円</t>
  </si>
  <si>
    <t>プログラミング入門（応用）</t>
  </si>
  <si>
    <t>武田 利浩(TAKETA Toshihiro),加藤 正治(KATO Masaharu)</t>
  </si>
  <si>
    <t>青木征男「情報の表現とコンピュータの仕組み」（第5版）ムイスリ出版</t>
  </si>
  <si>
    <t>皆本晃弥「やさしく学べるC言語入門」サイエンス社</t>
  </si>
  <si>
    <t>身近な薬と機能材料の化学（化学）</t>
  </si>
  <si>
    <t>佐藤　慎吾(SATO Shingo),藤原　翔(FUJIWARA Kakeru)</t>
  </si>
  <si>
    <t>赤路健一　他著「ベーシック創薬化学」　化学同人、2014年</t>
  </si>
  <si>
    <t>総合英語(英語１)</t>
  </si>
  <si>
    <t>旭　真奈美(ASAHI Manami)</t>
  </si>
  <si>
    <t>Takaaki Kumazawa / Tetsuhito Shizuka / Masamichi Mochizuki  “AMBITIONS” (Elementary) KINSEIDO 2018  ISBN 978-4-7647-4054-9   1900円</t>
  </si>
  <si>
    <t>旭　真奈美　(ASAHI Manami)</t>
  </si>
  <si>
    <t>Keiko Naruoka / Kaoru Hayano / Sean M. Hackett “Write Me Back Soon!  Communicating through Email” KINSEIDO 2013  ISBN 978-4-7647-3957-4  2000円</t>
  </si>
  <si>
    <t>中国語I</t>
  </si>
  <si>
    <t>劉 含発(LIU Hanfa)</t>
  </si>
  <si>
    <t>『はじめての中国語学習辞典』（朝日出版社）</t>
  </si>
  <si>
    <t>『プログレッシブ中国語辞典』（小学館）</t>
  </si>
  <si>
    <t>ドイツ語I</t>
  </si>
  <si>
    <t>ルーカス　リーザ（Lukas RIESER）</t>
  </si>
  <si>
    <t>微分積分学I(数理科学)</t>
  </si>
  <si>
    <t>八塚 京子(YATSUZUKA Kyoko)</t>
  </si>
  <si>
    <t>「微分積分入門 －１変数－」、山形大学 数理科学科編 （裳華房）</t>
  </si>
  <si>
    <t>微分積分学II(数理科学)</t>
  </si>
  <si>
    <t>鹿野 一郎（KANO Ichiro），赤松 正人(AKAMATSU Masato)</t>
  </si>
  <si>
    <t>山形大学理学部数理科学科編「微分積分入門～1変数～」(裳華房)</t>
  </si>
  <si>
    <t>力学の基礎(物理学)</t>
  </si>
  <si>
    <t>小池 邦博(KOIKE Kunihiro)</t>
  </si>
  <si>
    <t>永田 一清著 ライブラリ新・基礎物理学１ 「新・基礎力学」（サイエンス社）</t>
  </si>
  <si>
    <t>為近 和彦著 ビジュアルアプローチ 力学（森北出版）</t>
  </si>
  <si>
    <t>松葉　豪(MATSUBA Kengo)</t>
  </si>
  <si>
    <t>キャリアパスセミナー（キャリアデザイン）</t>
  </si>
  <si>
    <t>1年担任，システム創成工学科主担当教員・アドバイザー教員</t>
  </si>
  <si>
    <t>情報処理（情報科学）</t>
  </si>
  <si>
    <t>中本伸也(NAKAMOTO Nobuya)</t>
  </si>
  <si>
    <t>国立大学法人山形大学 発行　2018年度「情報処理」</t>
  </si>
  <si>
    <t>化学・バイオ工学基礎I</t>
  </si>
  <si>
    <t>野々村 美宗(NONOMURA Yushimune)，松嶋 雄太(MATSUSHIMA Yuta)，</t>
  </si>
  <si>
    <t>１年</t>
  </si>
  <si>
    <t>「理工系基礎レクチャー 無機化学」 化学同人 鵜沼 英郎 (著), 尾形 健明 (著)</t>
  </si>
  <si>
    <t>『アトキンス物理化学要論』　（東京化学同人）</t>
  </si>
  <si>
    <t>化学・バイオ工学基礎II</t>
  </si>
  <si>
    <t>伊藤 和明 (ITO Kazuaki)</t>
  </si>
  <si>
    <t>マクマリー有機化学 第9版 (上), JOHN McMURRY著, 伊東,児玉 訳,東京化学同人, (上）4600円+税</t>
  </si>
  <si>
    <t>専門数学I（情報・知能）</t>
  </si>
  <si>
    <t>田中 敦(TANAKA Atsushi)，久保田 繁(KUBOTA Shigeru)</t>
  </si>
  <si>
    <t>小倉久和著：「情報の基礎離散数学」近代科学社, 1999</t>
  </si>
  <si>
    <t>専門数学I（電気・電子通信）</t>
  </si>
  <si>
    <t>基礎材料力学及び演習</t>
  </si>
  <si>
    <t>黒田 充紀(KURODA Mitsutoshi)</t>
  </si>
  <si>
    <t>野田直剛ほか、要説 材料力学、日新出版、2940円</t>
  </si>
  <si>
    <t>竹園茂男：基礎 材料力学，朝倉書店，1993</t>
  </si>
  <si>
    <t>町田輝史、材料強さ学の学び方、オーム社、2900円</t>
  </si>
  <si>
    <t>斉藤・平井、材料力学演習 上、下、共立出版</t>
  </si>
  <si>
    <t>建築学概論</t>
  </si>
  <si>
    <t>建築学教育委員会 『新版建築を知る はじめての建築学』 鹿島出版会、ISBN4-306-04445-9</t>
  </si>
  <si>
    <t>デザイン概論</t>
  </si>
  <si>
    <t>日高貴志夫・永井康雄・佐藤慎也・三辻和弥・八木 文子</t>
  </si>
  <si>
    <t>『美術と視覚』アルンハイム著 美術出版社</t>
  </si>
  <si>
    <t>開講学年</t>
    <rPh sb="0" eb="2">
      <t>カイコウ</t>
    </rPh>
    <rPh sb="2" eb="4">
      <t>ガクネン</t>
    </rPh>
    <phoneticPr fontId="2"/>
  </si>
  <si>
    <t>開講学期</t>
    <rPh sb="0" eb="2">
      <t>カイコウ</t>
    </rPh>
    <rPh sb="2" eb="4">
      <t>ガッキ</t>
    </rPh>
    <phoneticPr fontId="2"/>
  </si>
  <si>
    <t>農学部</t>
  </si>
  <si>
    <t>食料生命環境学入門</t>
  </si>
  <si>
    <t>農学部教員</t>
  </si>
  <si>
    <t>安田弘法他編著『農学入門―食料・生命・環境科学の魅力－』養賢堂</t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</si>
  <si>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3"/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</si>
  <si>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3"/>
  </si>
  <si>
    <t>5,8</t>
  </si>
  <si>
    <t>7,8</t>
  </si>
  <si>
    <t>○</t>
    <phoneticPr fontId="2"/>
  </si>
  <si>
    <t>JISハンドブック 製図</t>
    <phoneticPr fontId="2"/>
  </si>
  <si>
    <t>JISハンドブック 機械要素</t>
    <phoneticPr fontId="2"/>
  </si>
  <si>
    <t>JISハンドブック 鉄鋼</t>
    <phoneticPr fontId="2"/>
  </si>
  <si>
    <t>JISハンドブック 非鉄</t>
    <phoneticPr fontId="2"/>
  </si>
  <si>
    <t>JISハンドブック 製図</t>
    <phoneticPr fontId="2"/>
  </si>
  <si>
    <t>OPAC</t>
    <phoneticPr fontId="2"/>
  </si>
  <si>
    <t>×</t>
    <phoneticPr fontId="2"/>
  </si>
  <si>
    <t>○</t>
    <phoneticPr fontId="2"/>
  </si>
  <si>
    <t>AHA 心肺蘇生と救急心血管治療のためのガイドライン2015</t>
    <phoneticPr fontId="2"/>
  </si>
  <si>
    <t>トンプソン＆トンプソン 遺伝医学　第2版 メディカル・サイエンス・インターナショナル　10,800円（訳本）</t>
    <phoneticPr fontId="2"/>
  </si>
  <si>
    <t>対人コミュニケーション入門　看護のパワーアップにつながる理論と技術。渡部富栄編、ライフサポート社</t>
    <phoneticPr fontId="2"/>
  </si>
  <si>
    <t>田中潔、荒井貞夫 著、フレンドリー物理化学、三協出版</t>
    <phoneticPr fontId="2"/>
  </si>
  <si>
    <t>『絶対わかる有機化学』 斎藤勝裕 講談社サイエンティフィク</t>
    <phoneticPr fontId="2"/>
  </si>
  <si>
    <t>高橋正雄，「講義と演習　理工系　基礎力学」，共立出版</t>
    <phoneticPr fontId="2"/>
  </si>
  <si>
    <t>永田一清・佐野元昭，「新・基礎　物理学」，サイエンス社</t>
    <phoneticPr fontId="2"/>
  </si>
  <si>
    <t>長島弘三、富田功共著、「一般化学（四訂版）」裳華房（2016）</t>
    <phoneticPr fontId="2"/>
  </si>
  <si>
    <t>James Stewart, ""Calculus"" 5th Ed., Brooks Cole (2002)</t>
    <phoneticPr fontId="2"/>
  </si>
  <si>
    <t>小菅人慈監修「化学工学概論」（実教出版）</t>
    <phoneticPr fontId="2"/>
  </si>
  <si>
    <t>「チャート式シリーズ：新物理　物理基礎・物理」（都築嘉弘、他）（数研出版） 2250+税）</t>
    <phoneticPr fontId="2"/>
  </si>
  <si>
    <t>杉山忠男，「物理チャレンジ独習ガイド」，丸善出版</t>
    <phoneticPr fontId="2"/>
  </si>
  <si>
    <t>川村康文，「ドリルと演習シリーズ 基礎力学」，電気書</t>
    <phoneticPr fontId="2"/>
  </si>
  <si>
    <t>高橋泰嗣・加藤幹雄，「微分積分概論 [新訂版]」，サイエンス社</t>
    <phoneticPr fontId="2"/>
  </si>
  <si>
    <t>「キャリアの見方ー図で見る１１０のポイント」 有斐閣</t>
    <phoneticPr fontId="2"/>
  </si>
  <si>
    <t>「ホワイト企業　女性が本当に安心して働ける会社」精興社</t>
    <phoneticPr fontId="2"/>
  </si>
  <si>
    <t>Takaaki Kumazawa / Tetsuhito Shizuka / Masamichi Mochizuki  “AMBITIONS” (Elementary) KINSEIDO 2018  ISBN 978-4-7647-4054-9   1900円</t>
    <phoneticPr fontId="2"/>
  </si>
  <si>
    <t>Keiko Naruoka / Kaoru Hayano / Sean M. Hackett “Write Me Back Soon!  Communicating through Email” KINSEIDO 2013  ISBN 978-4-7647-3957-4  2000円</t>
    <phoneticPr fontId="2"/>
  </si>
  <si>
    <t>『ドイツ語ベーシック・コース［改訂版］』　三修社　2013年</t>
    <phoneticPr fontId="2"/>
  </si>
  <si>
    <t>『赤シート付　ドイツ語基礎単語帳』　朝日出版社　2018年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</si>
</sst>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/>
    <xf numFmtId="0" fontId="0" fillId="3" borderId="0" xfId="0" applyFill="1">
      <alignment vertical="center"/>
    </xf>
    <xf numFmtId="0" fontId="0" fillId="0" borderId="0" xfId="0" applyFill="1" applyBorder="1" applyAlignment="1"/>
    <xf numFmtId="0" fontId="0" fillId="0" borderId="0" xfId="0" applyFill="1" applyBorder="1">
      <alignment vertical="center"/>
    </xf>
    <xf numFmtId="0" fontId="1" fillId="2" borderId="1" xfId="0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8" fillId="0" borderId="0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9" fillId="0" borderId="0" xfId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07"/>
  <sheetViews>
    <sheetView tabSelected="1" zoomScale="80" zoomScaleNormal="80" workbookViewId="0">
      <pane ySplit="5" topLeftCell="A279" activePane="bottomLeft" state="frozen"/>
      <selection pane="bottomLeft" activeCell="A3" sqref="A3"/>
    </sheetView>
  </sheetViews>
  <sheetFormatPr defaultRowHeight="18.75" x14ac:dyDescent="0.4"/>
  <cols>
    <col min="1" max="1" width="6.125" customWidth="1"/>
    <col min="2" max="2" width="9.5" bestFit="1" customWidth="1"/>
    <col min="3" max="3" width="27.375" style="9" customWidth="1"/>
    <col min="4" max="4" width="29.25" style="9" customWidth="1"/>
    <col min="5" max="5" width="12.875" style="9" customWidth="1"/>
    <col min="6" max="6" width="13.25" style="9" bestFit="1" customWidth="1"/>
    <col min="7" max="7" width="63" style="9" customWidth="1"/>
    <col min="9" max="11" width="9" hidden="1" customWidth="1"/>
  </cols>
  <sheetData>
    <row r="1" spans="1:18" s="11" customFormat="1" x14ac:dyDescent="0.4">
      <c r="C1" s="12"/>
      <c r="D1" s="12"/>
      <c r="E1" s="12"/>
      <c r="F1" s="12"/>
      <c r="G1" s="12"/>
      <c r="I1" s="12"/>
    </row>
    <row r="2" spans="1:18" s="11" customFormat="1" x14ac:dyDescent="0.4">
      <c r="C2" s="12"/>
      <c r="D2" s="21" t="s">
        <v>382</v>
      </c>
      <c r="E2" s="17"/>
      <c r="F2" s="17"/>
      <c r="G2" s="12"/>
      <c r="I2" s="12"/>
    </row>
    <row r="3" spans="1:18" s="11" customFormat="1" x14ac:dyDescent="0.4">
      <c r="C3" s="12"/>
      <c r="D3" s="22" t="s">
        <v>383</v>
      </c>
      <c r="E3" s="18"/>
      <c r="F3" s="18"/>
      <c r="G3" s="12"/>
      <c r="I3" s="12"/>
      <c r="L3" s="13"/>
      <c r="M3" s="13"/>
    </row>
    <row r="4" spans="1:18" s="11" customFormat="1" x14ac:dyDescent="0.4">
      <c r="C4" s="12"/>
      <c r="D4" s="12"/>
      <c r="E4" s="12"/>
      <c r="F4" s="12"/>
      <c r="G4" s="12"/>
      <c r="I4" s="12"/>
      <c r="L4" s="13"/>
      <c r="M4" s="13"/>
      <c r="N4" s="13"/>
    </row>
    <row r="5" spans="1:18" s="15" customFormat="1" x14ac:dyDescent="0.4">
      <c r="A5" s="11"/>
      <c r="B5" s="1" t="s">
        <v>0</v>
      </c>
      <c r="C5" s="5" t="s">
        <v>1</v>
      </c>
      <c r="D5" s="19" t="s">
        <v>2</v>
      </c>
      <c r="E5" s="19" t="s">
        <v>376</v>
      </c>
      <c r="F5" s="19" t="s">
        <v>377</v>
      </c>
      <c r="G5" s="5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392</v>
      </c>
      <c r="M5" s="14"/>
      <c r="N5" s="14"/>
      <c r="O5" s="14"/>
      <c r="P5" s="14"/>
      <c r="Q5" s="14"/>
      <c r="R5" s="14"/>
    </row>
    <row r="6" spans="1:18" ht="37.5" x14ac:dyDescent="0.4"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7" t="s">
        <v>13</v>
      </c>
      <c r="H6" s="3" t="s">
        <v>386</v>
      </c>
      <c r="I6" s="4"/>
      <c r="J6" s="4">
        <v>287457</v>
      </c>
      <c r="K6" s="4"/>
      <c r="L6" s="16" t="str">
        <f>HYPERLINK("http://klibs1.kj.yamagata-u.ac.jp/mylimedio/search/search.do?keyword=%23ID%3D"&amp;J6,"OPAC")</f>
        <v>OPAC</v>
      </c>
    </row>
    <row r="7" spans="1:18" hidden="1" x14ac:dyDescent="0.4"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7" t="s">
        <v>14</v>
      </c>
      <c r="H7" s="3" t="s">
        <v>386</v>
      </c>
      <c r="I7" s="4"/>
      <c r="J7" s="4">
        <v>740808</v>
      </c>
      <c r="K7" s="4">
        <v>5</v>
      </c>
      <c r="L7" s="16" t="str">
        <f>HYPERLINK("http://klibs1.kj.yamagata-u.ac.jp/mylimedio/search/search.do?keyword=%23ID%3D"&amp;J7,"医学部図書館に所蔵あり")</f>
        <v>医学部図書館に所蔵あり</v>
      </c>
    </row>
    <row r="8" spans="1:18" hidden="1" x14ac:dyDescent="0.4"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7" t="s">
        <v>15</v>
      </c>
      <c r="H8" s="3" t="s">
        <v>386</v>
      </c>
      <c r="I8" s="4"/>
      <c r="J8" s="4">
        <v>854570</v>
      </c>
      <c r="K8" s="4">
        <v>5</v>
      </c>
      <c r="L8" s="16" t="str">
        <f t="shared" ref="L8" si="0">HYPERLINK("http://klibs1.kj.yamagata-u.ac.jp/mylimedio/search/search.do?keyword=%23ID%3D"&amp;J8,"医学部図書館に所蔵あり")</f>
        <v>医学部図書館に所蔵あり</v>
      </c>
    </row>
    <row r="9" spans="1:18" x14ac:dyDescent="0.4">
      <c r="B9" s="3" t="s">
        <v>8</v>
      </c>
      <c r="C9" s="3" t="s">
        <v>16</v>
      </c>
      <c r="D9" s="3" t="s">
        <v>17</v>
      </c>
      <c r="E9" s="3" t="s">
        <v>11</v>
      </c>
      <c r="F9" s="3" t="s">
        <v>18</v>
      </c>
      <c r="G9" s="7" t="s">
        <v>395</v>
      </c>
      <c r="H9" s="3" t="s">
        <v>386</v>
      </c>
      <c r="I9" s="4"/>
      <c r="J9" s="4">
        <v>878994</v>
      </c>
      <c r="K9" s="4"/>
      <c r="L9" s="16" t="str">
        <f>HYPERLINK("http://klibs1.kj.yamagata-u.ac.jp/mylimedio/search/search.do?keyword=%23ID%3D"&amp;J9,"OPAC")</f>
        <v>OPAC</v>
      </c>
    </row>
    <row r="10" spans="1:18" hidden="1" x14ac:dyDescent="0.4">
      <c r="B10" s="3" t="s">
        <v>8</v>
      </c>
      <c r="C10" s="3" t="s">
        <v>16</v>
      </c>
      <c r="D10" s="3" t="s">
        <v>17</v>
      </c>
      <c r="E10" s="3" t="s">
        <v>11</v>
      </c>
      <c r="F10" s="3" t="s">
        <v>18</v>
      </c>
      <c r="G10" s="7" t="s">
        <v>19</v>
      </c>
      <c r="H10" s="3" t="s">
        <v>394</v>
      </c>
      <c r="I10" s="4"/>
      <c r="J10" s="4">
        <v>874286</v>
      </c>
      <c r="K10" s="4">
        <v>5</v>
      </c>
      <c r="L10" s="16" t="str">
        <f>HYPERLINK("http://klibs1.kj.yamagata-u.ac.jp/mylimedio/search/search.do?keyword=%23ID%3D"&amp;J10,"医学部図書館に所蔵あり")</f>
        <v>医学部図書館に所蔵あり</v>
      </c>
    </row>
    <row r="11" spans="1:18" hidden="1" x14ac:dyDescent="0.4">
      <c r="B11" s="3" t="s">
        <v>8</v>
      </c>
      <c r="C11" s="3" t="s">
        <v>20</v>
      </c>
      <c r="D11" s="3" t="s">
        <v>21</v>
      </c>
      <c r="E11" s="3" t="s">
        <v>11</v>
      </c>
      <c r="F11" s="3" t="s">
        <v>12</v>
      </c>
      <c r="G11" s="7" t="s">
        <v>22</v>
      </c>
      <c r="H11" s="3" t="s">
        <v>386</v>
      </c>
      <c r="I11" s="4"/>
      <c r="J11" s="4">
        <v>869124</v>
      </c>
      <c r="K11" s="4" t="s">
        <v>384</v>
      </c>
      <c r="L11" s="16" t="str">
        <f>HYPERLINK("http://klibs1.kj.yamagata-u.ac.jp/mylimedio/search/search.do?keyword=%23ID%3D"&amp;J11,"医学部、工学部図書館に所蔵あり")</f>
        <v>医学部、工学部図書館に所蔵あり</v>
      </c>
    </row>
    <row r="12" spans="1:18" ht="37.5" x14ac:dyDescent="0.4">
      <c r="B12" s="3" t="s">
        <v>8</v>
      </c>
      <c r="C12" s="3" t="s">
        <v>20</v>
      </c>
      <c r="D12" s="3" t="s">
        <v>21</v>
      </c>
      <c r="E12" s="3" t="s">
        <v>11</v>
      </c>
      <c r="F12" s="3" t="s">
        <v>12</v>
      </c>
      <c r="G12" s="7" t="s">
        <v>23</v>
      </c>
      <c r="H12" s="3" t="s">
        <v>386</v>
      </c>
      <c r="I12" s="4"/>
      <c r="J12" s="4">
        <v>800832</v>
      </c>
      <c r="K12" s="4"/>
      <c r="L12" s="16" t="str">
        <f t="shared" ref="L12:L13" si="1">HYPERLINK("http://klibs1.kj.yamagata-u.ac.jp/mylimedio/search/search.do?keyword=%23ID%3D"&amp;J12,"OPAC")</f>
        <v>OPAC</v>
      </c>
    </row>
    <row r="13" spans="1:18" ht="37.5" x14ac:dyDescent="0.4">
      <c r="B13" s="3" t="s">
        <v>8</v>
      </c>
      <c r="C13" s="3" t="s">
        <v>20</v>
      </c>
      <c r="D13" s="3" t="s">
        <v>21</v>
      </c>
      <c r="E13" s="3" t="s">
        <v>11</v>
      </c>
      <c r="F13" s="3" t="s">
        <v>12</v>
      </c>
      <c r="G13" s="7" t="s">
        <v>396</v>
      </c>
      <c r="H13" s="3" t="s">
        <v>386</v>
      </c>
      <c r="I13" s="4"/>
      <c r="J13" s="4">
        <v>878890</v>
      </c>
      <c r="K13" s="4"/>
      <c r="L13" s="16" t="str">
        <f t="shared" si="1"/>
        <v>OPAC</v>
      </c>
    </row>
    <row r="14" spans="1:18" hidden="1" x14ac:dyDescent="0.4">
      <c r="B14" s="3" t="s">
        <v>8</v>
      </c>
      <c r="C14" s="3" t="s">
        <v>20</v>
      </c>
      <c r="D14" s="3" t="s">
        <v>21</v>
      </c>
      <c r="E14" s="3" t="s">
        <v>11</v>
      </c>
      <c r="F14" s="3" t="s">
        <v>12</v>
      </c>
      <c r="G14" s="7" t="s">
        <v>24</v>
      </c>
      <c r="H14" s="3" t="s">
        <v>386</v>
      </c>
      <c r="I14" s="4"/>
      <c r="J14" s="4">
        <v>854570</v>
      </c>
      <c r="K14" s="4">
        <v>5</v>
      </c>
      <c r="L14" s="16" t="str">
        <f t="shared" ref="L14:L17" si="2">HYPERLINK("http://klibs1.kj.yamagata-u.ac.jp/mylimedio/search/search.do?keyword=%23ID%3D"&amp;J14,"医学部図書館に所蔵あり")</f>
        <v>医学部図書館に所蔵あり</v>
      </c>
    </row>
    <row r="15" spans="1:18" hidden="1" x14ac:dyDescent="0.4">
      <c r="B15" s="3" t="s">
        <v>8</v>
      </c>
      <c r="C15" s="3" t="s">
        <v>25</v>
      </c>
      <c r="D15" s="3" t="s">
        <v>26</v>
      </c>
      <c r="E15" s="3" t="s">
        <v>11</v>
      </c>
      <c r="F15" s="3" t="s">
        <v>27</v>
      </c>
      <c r="G15" s="7" t="s">
        <v>28</v>
      </c>
      <c r="H15" s="3" t="s">
        <v>386</v>
      </c>
      <c r="I15" s="4"/>
      <c r="J15" s="4">
        <v>861952</v>
      </c>
      <c r="K15" s="4">
        <v>5</v>
      </c>
      <c r="L15" s="16" t="str">
        <f t="shared" si="2"/>
        <v>医学部図書館に所蔵あり</v>
      </c>
    </row>
    <row r="16" spans="1:18" hidden="1" x14ac:dyDescent="0.4">
      <c r="B16" s="3" t="s">
        <v>8</v>
      </c>
      <c r="C16" s="3" t="s">
        <v>25</v>
      </c>
      <c r="D16" s="3" t="s">
        <v>26</v>
      </c>
      <c r="E16" s="3" t="s">
        <v>11</v>
      </c>
      <c r="F16" s="3" t="s">
        <v>27</v>
      </c>
      <c r="G16" s="7" t="s">
        <v>29</v>
      </c>
      <c r="H16" s="3" t="s">
        <v>386</v>
      </c>
      <c r="I16" s="4"/>
      <c r="J16" s="4">
        <v>242169</v>
      </c>
      <c r="K16" s="4">
        <v>5</v>
      </c>
      <c r="L16" s="16" t="str">
        <f t="shared" si="2"/>
        <v>医学部図書館に所蔵あり</v>
      </c>
    </row>
    <row r="17" spans="2:12" hidden="1" x14ac:dyDescent="0.4">
      <c r="B17" s="3" t="s">
        <v>8</v>
      </c>
      <c r="C17" s="3" t="s">
        <v>25</v>
      </c>
      <c r="D17" s="3" t="s">
        <v>26</v>
      </c>
      <c r="E17" s="3" t="s">
        <v>11</v>
      </c>
      <c r="F17" s="3" t="s">
        <v>27</v>
      </c>
      <c r="G17" s="7" t="s">
        <v>30</v>
      </c>
      <c r="H17" s="3" t="s">
        <v>386</v>
      </c>
      <c r="I17" s="4"/>
      <c r="J17" s="4">
        <v>835135</v>
      </c>
      <c r="K17" s="4">
        <v>5</v>
      </c>
      <c r="L17" s="16" t="str">
        <f t="shared" si="2"/>
        <v>医学部図書館に所蔵あり</v>
      </c>
    </row>
    <row r="18" spans="2:12" x14ac:dyDescent="0.4">
      <c r="B18" s="3" t="s">
        <v>8</v>
      </c>
      <c r="C18" s="3" t="s">
        <v>25</v>
      </c>
      <c r="D18" s="3" t="s">
        <v>26</v>
      </c>
      <c r="E18" s="3" t="s">
        <v>11</v>
      </c>
      <c r="F18" s="3" t="s">
        <v>27</v>
      </c>
      <c r="G18" s="7" t="s">
        <v>31</v>
      </c>
      <c r="H18" s="3" t="s">
        <v>386</v>
      </c>
      <c r="I18" s="4"/>
      <c r="J18" s="4">
        <v>739547</v>
      </c>
      <c r="K18" s="4"/>
      <c r="L18" s="16" t="str">
        <f>HYPERLINK("http://klibs1.kj.yamagata-u.ac.jp/mylimedio/search/search.do?keyword=%23ID%3D"&amp;J18,"OPAC")</f>
        <v>OPAC</v>
      </c>
    </row>
    <row r="19" spans="2:12" hidden="1" x14ac:dyDescent="0.4">
      <c r="B19" s="3" t="s">
        <v>8</v>
      </c>
      <c r="C19" s="3" t="s">
        <v>25</v>
      </c>
      <c r="D19" s="3" t="s">
        <v>26</v>
      </c>
      <c r="E19" s="3" t="s">
        <v>11</v>
      </c>
      <c r="F19" s="3" t="s">
        <v>27</v>
      </c>
      <c r="G19" s="7" t="s">
        <v>32</v>
      </c>
      <c r="H19" s="3" t="s">
        <v>386</v>
      </c>
      <c r="I19" s="4"/>
      <c r="J19" s="4">
        <v>295544</v>
      </c>
      <c r="K19" s="4">
        <v>5</v>
      </c>
      <c r="L19" s="16" t="str">
        <f>HYPERLINK("http://klibs1.kj.yamagata-u.ac.jp/mylimedio/search/search.do?keyword=%23ID%3D"&amp;J19,"医学部図書館に所蔵あり")</f>
        <v>医学部図書館に所蔵あり</v>
      </c>
    </row>
    <row r="20" spans="2:12" x14ac:dyDescent="0.4">
      <c r="B20" s="3" t="s">
        <v>8</v>
      </c>
      <c r="C20" s="3" t="s">
        <v>33</v>
      </c>
      <c r="D20" s="3" t="s">
        <v>34</v>
      </c>
      <c r="E20" s="3" t="s">
        <v>11</v>
      </c>
      <c r="F20" s="3" t="s">
        <v>27</v>
      </c>
      <c r="G20" s="7" t="s">
        <v>35</v>
      </c>
      <c r="H20" s="3" t="s">
        <v>386</v>
      </c>
      <c r="I20" s="4"/>
      <c r="J20" s="4">
        <v>789080</v>
      </c>
      <c r="K20" s="4"/>
      <c r="L20" s="16" t="str">
        <f>HYPERLINK("http://klibs1.kj.yamagata-u.ac.jp/mylimedio/search/search.do?keyword=%23ID%3D"&amp;J20,"OPAC")</f>
        <v>OPAC</v>
      </c>
    </row>
    <row r="21" spans="2:12" ht="37.5" hidden="1" x14ac:dyDescent="0.4">
      <c r="B21" s="3" t="s">
        <v>8</v>
      </c>
      <c r="C21" s="3" t="s">
        <v>33</v>
      </c>
      <c r="D21" s="3" t="s">
        <v>34</v>
      </c>
      <c r="E21" s="3" t="s">
        <v>11</v>
      </c>
      <c r="F21" s="3" t="s">
        <v>27</v>
      </c>
      <c r="G21" s="7" t="s">
        <v>36</v>
      </c>
      <c r="H21" s="3" t="s">
        <v>386</v>
      </c>
      <c r="I21" s="4"/>
      <c r="J21" s="4">
        <v>869276</v>
      </c>
      <c r="K21" s="4">
        <v>5</v>
      </c>
      <c r="L21" s="16" t="str">
        <f t="shared" ref="L21:L22" si="3">HYPERLINK("http://klibs1.kj.yamagata-u.ac.jp/mylimedio/search/search.do?keyword=%23ID%3D"&amp;J21,"医学部図書館に所蔵あり")</f>
        <v>医学部図書館に所蔵あり</v>
      </c>
    </row>
    <row r="22" spans="2:12" ht="37.5" hidden="1" x14ac:dyDescent="0.4">
      <c r="B22" s="3" t="s">
        <v>8</v>
      </c>
      <c r="C22" s="3" t="s">
        <v>33</v>
      </c>
      <c r="D22" s="3" t="s">
        <v>34</v>
      </c>
      <c r="E22" s="3" t="s">
        <v>11</v>
      </c>
      <c r="F22" s="3" t="s">
        <v>27</v>
      </c>
      <c r="G22" s="7" t="s">
        <v>37</v>
      </c>
      <c r="H22" s="3" t="s">
        <v>386</v>
      </c>
      <c r="I22" s="4"/>
      <c r="J22" s="4">
        <v>788293</v>
      </c>
      <c r="K22" s="4">
        <v>5</v>
      </c>
      <c r="L22" s="16" t="str">
        <f t="shared" si="3"/>
        <v>医学部図書館に所蔵あり</v>
      </c>
    </row>
    <row r="23" spans="2:12" x14ac:dyDescent="0.4">
      <c r="B23" s="3" t="s">
        <v>8</v>
      </c>
      <c r="C23" s="3" t="s">
        <v>33</v>
      </c>
      <c r="D23" s="3" t="s">
        <v>34</v>
      </c>
      <c r="E23" s="3" t="s">
        <v>11</v>
      </c>
      <c r="F23" s="3" t="s">
        <v>27</v>
      </c>
      <c r="G23" s="7" t="s">
        <v>38</v>
      </c>
      <c r="H23" s="3" t="s">
        <v>386</v>
      </c>
      <c r="I23" s="4"/>
      <c r="J23" s="4">
        <v>843470</v>
      </c>
      <c r="K23" s="4"/>
      <c r="L23" s="16" t="str">
        <f>HYPERLINK("http://klibs1.kj.yamagata-u.ac.jp/mylimedio/search/search.do?keyword=%23ID%3D"&amp;J23,"OPAC")</f>
        <v>OPAC</v>
      </c>
    </row>
    <row r="24" spans="2:12" hidden="1" x14ac:dyDescent="0.4">
      <c r="B24" s="3" t="s">
        <v>8</v>
      </c>
      <c r="C24" s="3" t="s">
        <v>33</v>
      </c>
      <c r="D24" s="3" t="s">
        <v>34</v>
      </c>
      <c r="E24" s="3" t="s">
        <v>11</v>
      </c>
      <c r="F24" s="3" t="s">
        <v>27</v>
      </c>
      <c r="G24" s="7" t="s">
        <v>39</v>
      </c>
      <c r="H24" s="3" t="s">
        <v>386</v>
      </c>
      <c r="I24" s="4"/>
      <c r="J24" s="4">
        <v>871348</v>
      </c>
      <c r="K24" s="4">
        <v>5</v>
      </c>
      <c r="L24" s="16" t="str">
        <f t="shared" ref="L24:L27" si="4">HYPERLINK("http://klibs1.kj.yamagata-u.ac.jp/mylimedio/search/search.do?keyword=%23ID%3D"&amp;J24,"医学部図書館に所蔵あり")</f>
        <v>医学部図書館に所蔵あり</v>
      </c>
    </row>
    <row r="25" spans="2:12" hidden="1" x14ac:dyDescent="0.4">
      <c r="B25" s="3" t="s">
        <v>8</v>
      </c>
      <c r="C25" s="3" t="s">
        <v>40</v>
      </c>
      <c r="D25" s="3" t="s">
        <v>41</v>
      </c>
      <c r="E25" s="3" t="s">
        <v>11</v>
      </c>
      <c r="F25" s="3" t="s">
        <v>27</v>
      </c>
      <c r="G25" s="7" t="s">
        <v>42</v>
      </c>
      <c r="H25" s="3" t="s">
        <v>386</v>
      </c>
      <c r="I25" s="4"/>
      <c r="J25" s="4">
        <v>326478</v>
      </c>
      <c r="K25" s="4">
        <v>5</v>
      </c>
      <c r="L25" s="16" t="str">
        <f t="shared" si="4"/>
        <v>医学部図書館に所蔵あり</v>
      </c>
    </row>
    <row r="26" spans="2:12" hidden="1" x14ac:dyDescent="0.4">
      <c r="B26" s="3" t="s">
        <v>8</v>
      </c>
      <c r="C26" s="3" t="s">
        <v>40</v>
      </c>
      <c r="D26" s="3" t="s">
        <v>41</v>
      </c>
      <c r="E26" s="3" t="s">
        <v>11</v>
      </c>
      <c r="F26" s="3" t="s">
        <v>27</v>
      </c>
      <c r="G26" s="7" t="s">
        <v>43</v>
      </c>
      <c r="H26" s="3" t="s">
        <v>386</v>
      </c>
      <c r="I26" s="4"/>
      <c r="J26" s="4">
        <v>731559</v>
      </c>
      <c r="K26" s="4">
        <v>5</v>
      </c>
      <c r="L26" s="16" t="str">
        <f t="shared" si="4"/>
        <v>医学部図書館に所蔵あり</v>
      </c>
    </row>
    <row r="27" spans="2:12" hidden="1" x14ac:dyDescent="0.4">
      <c r="B27" s="3" t="s">
        <v>8</v>
      </c>
      <c r="C27" s="3" t="s">
        <v>40</v>
      </c>
      <c r="D27" s="3" t="s">
        <v>41</v>
      </c>
      <c r="E27" s="3" t="s">
        <v>11</v>
      </c>
      <c r="F27" s="3" t="s">
        <v>27</v>
      </c>
      <c r="G27" s="7" t="s">
        <v>44</v>
      </c>
      <c r="H27" s="3" t="s">
        <v>386</v>
      </c>
      <c r="I27" s="4"/>
      <c r="J27" s="4">
        <v>731886</v>
      </c>
      <c r="K27" s="4">
        <v>5</v>
      </c>
      <c r="L27" s="16" t="str">
        <f t="shared" si="4"/>
        <v>医学部図書館に所蔵あり</v>
      </c>
    </row>
    <row r="28" spans="2:12" x14ac:dyDescent="0.4">
      <c r="B28" s="3" t="s">
        <v>8</v>
      </c>
      <c r="C28" s="3" t="s">
        <v>45</v>
      </c>
      <c r="D28" s="3" t="s">
        <v>46</v>
      </c>
      <c r="E28" s="3" t="s">
        <v>47</v>
      </c>
      <c r="F28" s="3" t="s">
        <v>48</v>
      </c>
      <c r="G28" s="7" t="s">
        <v>49</v>
      </c>
      <c r="H28" s="3" t="s">
        <v>386</v>
      </c>
      <c r="I28" s="4"/>
      <c r="J28" s="4">
        <v>861939</v>
      </c>
      <c r="K28" s="4"/>
      <c r="L28" s="16" t="str">
        <f>HYPERLINK("http://klibs1.kj.yamagata-u.ac.jp/mylimedio/search/search.do?keyword=%23ID%3D"&amp;J28,"OPAC")</f>
        <v>OPAC</v>
      </c>
    </row>
    <row r="29" spans="2:12" x14ac:dyDescent="0.4">
      <c r="B29" s="3" t="s">
        <v>8</v>
      </c>
      <c r="C29" s="3" t="s">
        <v>45</v>
      </c>
      <c r="D29" s="3" t="s">
        <v>46</v>
      </c>
      <c r="E29" s="3" t="s">
        <v>47</v>
      </c>
      <c r="F29" s="3" t="s">
        <v>48</v>
      </c>
      <c r="G29" s="7" t="s">
        <v>50</v>
      </c>
      <c r="H29" s="3" t="s">
        <v>393</v>
      </c>
      <c r="I29" s="4"/>
      <c r="J29" s="4"/>
      <c r="K29" s="4"/>
    </row>
    <row r="30" spans="2:12" hidden="1" x14ac:dyDescent="0.4">
      <c r="B30" s="3" t="s">
        <v>8</v>
      </c>
      <c r="C30" s="3" t="s">
        <v>45</v>
      </c>
      <c r="D30" s="3" t="s">
        <v>46</v>
      </c>
      <c r="E30" s="3" t="s">
        <v>47</v>
      </c>
      <c r="F30" s="3" t="s">
        <v>48</v>
      </c>
      <c r="G30" s="7" t="s">
        <v>51</v>
      </c>
      <c r="H30" s="3" t="s">
        <v>386</v>
      </c>
      <c r="I30" s="4"/>
      <c r="J30" s="4">
        <v>765092</v>
      </c>
      <c r="K30" s="4">
        <v>5</v>
      </c>
      <c r="L30" s="16" t="str">
        <f t="shared" ref="L30:L33" si="5">HYPERLINK("http://klibs1.kj.yamagata-u.ac.jp/mylimedio/search/search.do?keyword=%23ID%3D"&amp;J30,"医学部図書館に所蔵あり")</f>
        <v>医学部図書館に所蔵あり</v>
      </c>
    </row>
    <row r="31" spans="2:12" hidden="1" x14ac:dyDescent="0.4">
      <c r="B31" s="3" t="s">
        <v>8</v>
      </c>
      <c r="C31" s="3" t="s">
        <v>45</v>
      </c>
      <c r="D31" s="3" t="s">
        <v>46</v>
      </c>
      <c r="E31" s="3" t="s">
        <v>47</v>
      </c>
      <c r="F31" s="3" t="s">
        <v>48</v>
      </c>
      <c r="G31" s="7" t="s">
        <v>52</v>
      </c>
      <c r="H31" s="3" t="s">
        <v>386</v>
      </c>
      <c r="I31" s="4"/>
      <c r="J31" s="4">
        <v>848636</v>
      </c>
      <c r="K31" s="4">
        <v>5</v>
      </c>
      <c r="L31" s="16" t="str">
        <f t="shared" si="5"/>
        <v>医学部図書館に所蔵あり</v>
      </c>
    </row>
    <row r="32" spans="2:12" hidden="1" x14ac:dyDescent="0.4">
      <c r="B32" s="3" t="s">
        <v>8</v>
      </c>
      <c r="C32" s="3" t="s">
        <v>45</v>
      </c>
      <c r="D32" s="3" t="s">
        <v>46</v>
      </c>
      <c r="E32" s="3" t="s">
        <v>47</v>
      </c>
      <c r="F32" s="3" t="s">
        <v>48</v>
      </c>
      <c r="G32" s="7" t="s">
        <v>53</v>
      </c>
      <c r="H32" s="3" t="s">
        <v>386</v>
      </c>
      <c r="I32" s="4"/>
      <c r="J32" s="4">
        <v>765091</v>
      </c>
      <c r="K32" s="4">
        <v>5</v>
      </c>
      <c r="L32" s="16" t="str">
        <f t="shared" si="5"/>
        <v>医学部図書館に所蔵あり</v>
      </c>
    </row>
    <row r="33" spans="2:12" hidden="1" x14ac:dyDescent="0.4">
      <c r="B33" s="3" t="s">
        <v>8</v>
      </c>
      <c r="C33" s="3" t="s">
        <v>45</v>
      </c>
      <c r="D33" s="3" t="s">
        <v>46</v>
      </c>
      <c r="E33" s="3" t="s">
        <v>47</v>
      </c>
      <c r="F33" s="3" t="s">
        <v>48</v>
      </c>
      <c r="G33" s="7" t="s">
        <v>54</v>
      </c>
      <c r="H33" s="3" t="s">
        <v>386</v>
      </c>
      <c r="I33" s="4"/>
      <c r="J33" s="4">
        <v>869121</v>
      </c>
      <c r="K33" s="4">
        <v>5</v>
      </c>
      <c r="L33" s="16" t="str">
        <f t="shared" si="5"/>
        <v>医学部図書館に所蔵あり</v>
      </c>
    </row>
    <row r="34" spans="2:12" x14ac:dyDescent="0.4">
      <c r="B34" s="3" t="s">
        <v>8</v>
      </c>
      <c r="C34" s="3" t="s">
        <v>55</v>
      </c>
      <c r="D34" s="3" t="s">
        <v>56</v>
      </c>
      <c r="E34" s="3" t="s">
        <v>11</v>
      </c>
      <c r="F34" s="3" t="s">
        <v>27</v>
      </c>
      <c r="G34" s="7" t="s">
        <v>57</v>
      </c>
      <c r="H34" s="3" t="s">
        <v>386</v>
      </c>
      <c r="I34" s="4"/>
      <c r="J34" s="4">
        <v>320507</v>
      </c>
      <c r="K34" s="4"/>
      <c r="L34" s="16" t="str">
        <f t="shared" ref="L34:L36" si="6">HYPERLINK("http://klibs1.kj.yamagata-u.ac.jp/mylimedio/search/search.do?keyword=%23ID%3D"&amp;J34,"OPAC")</f>
        <v>OPAC</v>
      </c>
    </row>
    <row r="35" spans="2:12" x14ac:dyDescent="0.4">
      <c r="B35" s="3" t="s">
        <v>8</v>
      </c>
      <c r="C35" s="3" t="s">
        <v>55</v>
      </c>
      <c r="D35" s="3" t="s">
        <v>56</v>
      </c>
      <c r="E35" s="3" t="s">
        <v>11</v>
      </c>
      <c r="F35" s="3" t="s">
        <v>27</v>
      </c>
      <c r="G35" s="7" t="s">
        <v>58</v>
      </c>
      <c r="H35" s="3" t="s">
        <v>386</v>
      </c>
      <c r="I35" s="4"/>
      <c r="J35" s="4">
        <v>844420</v>
      </c>
      <c r="K35" s="4"/>
      <c r="L35" s="16" t="str">
        <f t="shared" si="6"/>
        <v>OPAC</v>
      </c>
    </row>
    <row r="36" spans="2:12" x14ac:dyDescent="0.4">
      <c r="B36" s="3" t="s">
        <v>8</v>
      </c>
      <c r="C36" s="3" t="s">
        <v>55</v>
      </c>
      <c r="D36" s="3" t="s">
        <v>56</v>
      </c>
      <c r="E36" s="3" t="s">
        <v>11</v>
      </c>
      <c r="F36" s="3" t="s">
        <v>27</v>
      </c>
      <c r="G36" s="7" t="s">
        <v>59</v>
      </c>
      <c r="H36" s="3" t="s">
        <v>386</v>
      </c>
      <c r="I36" s="4"/>
      <c r="J36" s="4">
        <v>877682</v>
      </c>
      <c r="K36" s="4"/>
      <c r="L36" s="16" t="str">
        <f t="shared" si="6"/>
        <v>OPAC</v>
      </c>
    </row>
    <row r="37" spans="2:12" hidden="1" x14ac:dyDescent="0.4">
      <c r="B37" s="3" t="s">
        <v>8</v>
      </c>
      <c r="C37" s="3" t="s">
        <v>60</v>
      </c>
      <c r="D37" s="3" t="s">
        <v>61</v>
      </c>
      <c r="E37" s="3" t="s">
        <v>11</v>
      </c>
      <c r="F37" s="3" t="s">
        <v>12</v>
      </c>
      <c r="G37" s="7" t="s">
        <v>62</v>
      </c>
      <c r="H37" s="3" t="s">
        <v>386</v>
      </c>
      <c r="I37" s="4"/>
      <c r="J37" s="4">
        <v>844305</v>
      </c>
      <c r="K37" s="4">
        <v>5</v>
      </c>
      <c r="L37" s="16" t="str">
        <f t="shared" ref="L37:L42" si="7">HYPERLINK("http://klibs1.kj.yamagata-u.ac.jp/mylimedio/search/search.do?keyword=%23ID%3D"&amp;J37,"医学部図書館に所蔵あり")</f>
        <v>医学部図書館に所蔵あり</v>
      </c>
    </row>
    <row r="38" spans="2:12" hidden="1" x14ac:dyDescent="0.4">
      <c r="B38" s="3" t="s">
        <v>8</v>
      </c>
      <c r="C38" s="3" t="s">
        <v>60</v>
      </c>
      <c r="D38" s="3" t="s">
        <v>61</v>
      </c>
      <c r="E38" s="3" t="s">
        <v>11</v>
      </c>
      <c r="F38" s="3" t="s">
        <v>12</v>
      </c>
      <c r="G38" s="7" t="s">
        <v>63</v>
      </c>
      <c r="H38" s="3" t="s">
        <v>386</v>
      </c>
      <c r="I38" s="4"/>
      <c r="J38" s="4">
        <v>869272</v>
      </c>
      <c r="K38" s="4">
        <v>5</v>
      </c>
      <c r="L38" s="16" t="str">
        <f t="shared" si="7"/>
        <v>医学部図書館に所蔵あり</v>
      </c>
    </row>
    <row r="39" spans="2:12" hidden="1" x14ac:dyDescent="0.4">
      <c r="B39" s="3" t="s">
        <v>8</v>
      </c>
      <c r="C39" s="3" t="s">
        <v>64</v>
      </c>
      <c r="D39" s="3" t="s">
        <v>65</v>
      </c>
      <c r="E39" s="3" t="s">
        <v>11</v>
      </c>
      <c r="F39" s="3" t="s">
        <v>27</v>
      </c>
      <c r="G39" s="7" t="s">
        <v>66</v>
      </c>
      <c r="H39" s="3" t="s">
        <v>386</v>
      </c>
      <c r="I39" s="4"/>
      <c r="J39" s="4">
        <v>874297</v>
      </c>
      <c r="K39" s="4">
        <v>5</v>
      </c>
      <c r="L39" s="16" t="str">
        <f t="shared" si="7"/>
        <v>医学部図書館に所蔵あり</v>
      </c>
    </row>
    <row r="40" spans="2:12" hidden="1" x14ac:dyDescent="0.4">
      <c r="B40" s="3" t="s">
        <v>8</v>
      </c>
      <c r="C40" s="3" t="s">
        <v>64</v>
      </c>
      <c r="D40" s="3" t="s">
        <v>65</v>
      </c>
      <c r="E40" s="3" t="s">
        <v>11</v>
      </c>
      <c r="F40" s="3" t="s">
        <v>27</v>
      </c>
      <c r="G40" s="7" t="s">
        <v>67</v>
      </c>
      <c r="H40" s="3" t="s">
        <v>386</v>
      </c>
      <c r="I40" s="4"/>
      <c r="J40" s="4">
        <v>870011</v>
      </c>
      <c r="K40" s="4">
        <v>5</v>
      </c>
      <c r="L40" s="16" t="str">
        <f t="shared" si="7"/>
        <v>医学部図書館に所蔵あり</v>
      </c>
    </row>
    <row r="41" spans="2:12" hidden="1" x14ac:dyDescent="0.4">
      <c r="B41" s="3" t="s">
        <v>8</v>
      </c>
      <c r="C41" s="3" t="s">
        <v>64</v>
      </c>
      <c r="D41" s="3" t="s">
        <v>65</v>
      </c>
      <c r="E41" s="3" t="s">
        <v>11</v>
      </c>
      <c r="F41" s="3" t="s">
        <v>27</v>
      </c>
      <c r="G41" s="7" t="s">
        <v>68</v>
      </c>
      <c r="H41" s="3" t="s">
        <v>386</v>
      </c>
      <c r="I41" s="4"/>
      <c r="J41" s="4">
        <v>829357</v>
      </c>
      <c r="K41" s="4">
        <v>5</v>
      </c>
      <c r="L41" s="16" t="str">
        <f t="shared" si="7"/>
        <v>医学部図書館に所蔵あり</v>
      </c>
    </row>
    <row r="42" spans="2:12" hidden="1" x14ac:dyDescent="0.4">
      <c r="B42" s="3" t="s">
        <v>8</v>
      </c>
      <c r="C42" s="3" t="s">
        <v>64</v>
      </c>
      <c r="D42" s="3" t="s">
        <v>65</v>
      </c>
      <c r="E42" s="3" t="s">
        <v>11</v>
      </c>
      <c r="F42" s="3" t="s">
        <v>27</v>
      </c>
      <c r="G42" s="7" t="s">
        <v>69</v>
      </c>
      <c r="H42" s="3" t="s">
        <v>386</v>
      </c>
      <c r="I42" s="4"/>
      <c r="J42" s="4">
        <v>861953</v>
      </c>
      <c r="K42" s="4">
        <v>5</v>
      </c>
      <c r="L42" s="16" t="str">
        <f t="shared" si="7"/>
        <v>医学部図書館に所蔵あり</v>
      </c>
    </row>
    <row r="43" spans="2:12" ht="37.5" x14ac:dyDescent="0.4">
      <c r="B43" s="3" t="s">
        <v>8</v>
      </c>
      <c r="C43" s="3" t="s">
        <v>70</v>
      </c>
      <c r="D43" s="3" t="s">
        <v>71</v>
      </c>
      <c r="E43" s="3" t="s">
        <v>72</v>
      </c>
      <c r="F43" s="3" t="s">
        <v>27</v>
      </c>
      <c r="G43" s="7" t="s">
        <v>73</v>
      </c>
      <c r="H43" s="3" t="s">
        <v>386</v>
      </c>
      <c r="I43" s="4"/>
      <c r="J43" s="4">
        <v>145508</v>
      </c>
      <c r="K43" s="4"/>
      <c r="L43" s="16" t="str">
        <f>HYPERLINK("http://klibs1.kj.yamagata-u.ac.jp/mylimedio/search/search.do?keyword=%23ID%3D"&amp;J43,"OPAC")</f>
        <v>OPAC</v>
      </c>
    </row>
    <row r="44" spans="2:12" ht="37.5" hidden="1" x14ac:dyDescent="0.4">
      <c r="B44" s="3" t="s">
        <v>8</v>
      </c>
      <c r="C44" s="3" t="s">
        <v>74</v>
      </c>
      <c r="D44" s="3" t="s">
        <v>75</v>
      </c>
      <c r="E44" s="3" t="s">
        <v>76</v>
      </c>
      <c r="F44" s="3" t="s">
        <v>27</v>
      </c>
      <c r="G44" s="7" t="s">
        <v>77</v>
      </c>
      <c r="H44" s="3" t="s">
        <v>386</v>
      </c>
      <c r="I44" s="4"/>
      <c r="J44" s="4">
        <v>874294</v>
      </c>
      <c r="K44" s="4">
        <v>5</v>
      </c>
      <c r="L44" s="16" t="str">
        <f>HYPERLINK("http://klibs1.kj.yamagata-u.ac.jp/mylimedio/search/search.do?keyword=%23ID%3D"&amp;J44,"医学部図書館に所蔵あり")</f>
        <v>医学部図書館に所蔵あり</v>
      </c>
    </row>
    <row r="45" spans="2:12" x14ac:dyDescent="0.4">
      <c r="B45" s="3" t="s">
        <v>8</v>
      </c>
      <c r="C45" s="3" t="s">
        <v>78</v>
      </c>
      <c r="D45" s="3" t="s">
        <v>79</v>
      </c>
      <c r="E45" s="3" t="s">
        <v>11</v>
      </c>
      <c r="F45" s="3" t="s">
        <v>27</v>
      </c>
      <c r="G45" s="7" t="s">
        <v>80</v>
      </c>
      <c r="H45" s="3" t="s">
        <v>386</v>
      </c>
      <c r="I45" s="4"/>
      <c r="J45" s="4">
        <v>773521</v>
      </c>
      <c r="K45" s="4"/>
      <c r="L45" s="16" t="str">
        <f t="shared" ref="L45:L48" si="8">HYPERLINK("http://klibs1.kj.yamagata-u.ac.jp/mylimedio/search/search.do?keyword=%23ID%3D"&amp;J45,"OPAC")</f>
        <v>OPAC</v>
      </c>
    </row>
    <row r="46" spans="2:12" x14ac:dyDescent="0.4">
      <c r="B46" s="3" t="s">
        <v>8</v>
      </c>
      <c r="C46" s="3" t="s">
        <v>78</v>
      </c>
      <c r="D46" s="3" t="s">
        <v>79</v>
      </c>
      <c r="E46" s="3" t="s">
        <v>11</v>
      </c>
      <c r="F46" s="3" t="s">
        <v>27</v>
      </c>
      <c r="G46" s="7" t="s">
        <v>81</v>
      </c>
      <c r="H46" s="3" t="s">
        <v>386</v>
      </c>
      <c r="I46" s="4"/>
      <c r="J46" s="4">
        <v>869456</v>
      </c>
      <c r="K46" s="4"/>
      <c r="L46" s="16" t="str">
        <f t="shared" si="8"/>
        <v>OPAC</v>
      </c>
    </row>
    <row r="47" spans="2:12" x14ac:dyDescent="0.4">
      <c r="B47" s="3" t="s">
        <v>8</v>
      </c>
      <c r="C47" s="3" t="s">
        <v>78</v>
      </c>
      <c r="D47" s="3" t="s">
        <v>79</v>
      </c>
      <c r="E47" s="3" t="s">
        <v>11</v>
      </c>
      <c r="F47" s="3" t="s">
        <v>27</v>
      </c>
      <c r="G47" s="7" t="s">
        <v>82</v>
      </c>
      <c r="H47" s="3" t="s">
        <v>386</v>
      </c>
      <c r="I47" s="4"/>
      <c r="J47" s="4">
        <v>832680</v>
      </c>
      <c r="K47" s="4"/>
      <c r="L47" s="16" t="str">
        <f t="shared" si="8"/>
        <v>OPAC</v>
      </c>
    </row>
    <row r="48" spans="2:12" x14ac:dyDescent="0.4">
      <c r="B48" s="3" t="s">
        <v>8</v>
      </c>
      <c r="C48" s="3" t="s">
        <v>78</v>
      </c>
      <c r="D48" s="3" t="s">
        <v>79</v>
      </c>
      <c r="E48" s="3" t="s">
        <v>11</v>
      </c>
      <c r="F48" s="3" t="s">
        <v>27</v>
      </c>
      <c r="G48" s="7" t="s">
        <v>83</v>
      </c>
      <c r="H48" s="3" t="s">
        <v>386</v>
      </c>
      <c r="I48" s="4"/>
      <c r="J48" s="4">
        <v>854588</v>
      </c>
      <c r="K48" s="4"/>
      <c r="L48" s="16" t="str">
        <f t="shared" si="8"/>
        <v>OPAC</v>
      </c>
    </row>
    <row r="49" spans="2:12" ht="37.5" hidden="1" x14ac:dyDescent="0.4">
      <c r="B49" s="3" t="s">
        <v>8</v>
      </c>
      <c r="C49" s="3" t="s">
        <v>78</v>
      </c>
      <c r="D49" s="3" t="s">
        <v>79</v>
      </c>
      <c r="E49" s="3" t="s">
        <v>11</v>
      </c>
      <c r="F49" s="3" t="s">
        <v>27</v>
      </c>
      <c r="G49" s="7" t="s">
        <v>84</v>
      </c>
      <c r="H49" s="3" t="s">
        <v>386</v>
      </c>
      <c r="I49" s="4"/>
      <c r="J49" s="4">
        <v>844446</v>
      </c>
      <c r="K49" s="4">
        <v>5</v>
      </c>
      <c r="L49" s="16" t="str">
        <f t="shared" ref="L49:L56" si="9">HYPERLINK("http://klibs1.kj.yamagata-u.ac.jp/mylimedio/search/search.do?keyword=%23ID%3D"&amp;J49,"医学部図書館に所蔵あり")</f>
        <v>医学部図書館に所蔵あり</v>
      </c>
    </row>
    <row r="50" spans="2:12" hidden="1" x14ac:dyDescent="0.4">
      <c r="B50" s="3" t="s">
        <v>8</v>
      </c>
      <c r="C50" s="3" t="s">
        <v>78</v>
      </c>
      <c r="D50" s="3" t="s">
        <v>79</v>
      </c>
      <c r="E50" s="3" t="s">
        <v>11</v>
      </c>
      <c r="F50" s="3" t="s">
        <v>27</v>
      </c>
      <c r="G50" s="7" t="s">
        <v>85</v>
      </c>
      <c r="H50" s="3" t="s">
        <v>386</v>
      </c>
      <c r="I50" s="4"/>
      <c r="J50" s="4">
        <v>844434</v>
      </c>
      <c r="K50" s="4">
        <v>5</v>
      </c>
      <c r="L50" s="16" t="str">
        <f t="shared" si="9"/>
        <v>医学部図書館に所蔵あり</v>
      </c>
    </row>
    <row r="51" spans="2:12" hidden="1" x14ac:dyDescent="0.4">
      <c r="B51" s="3" t="s">
        <v>8</v>
      </c>
      <c r="C51" s="3" t="s">
        <v>78</v>
      </c>
      <c r="D51" s="3" t="s">
        <v>79</v>
      </c>
      <c r="E51" s="3" t="s">
        <v>11</v>
      </c>
      <c r="F51" s="3" t="s">
        <v>27</v>
      </c>
      <c r="G51" s="7" t="s">
        <v>86</v>
      </c>
      <c r="H51" s="3" t="s">
        <v>386</v>
      </c>
      <c r="I51" s="4"/>
      <c r="J51" s="4">
        <v>788348</v>
      </c>
      <c r="K51" s="4">
        <v>5</v>
      </c>
      <c r="L51" s="16" t="str">
        <f t="shared" si="9"/>
        <v>医学部図書館に所蔵あり</v>
      </c>
    </row>
    <row r="52" spans="2:12" hidden="1" x14ac:dyDescent="0.4">
      <c r="B52" s="3" t="s">
        <v>8</v>
      </c>
      <c r="C52" s="3" t="s">
        <v>78</v>
      </c>
      <c r="D52" s="3" t="s">
        <v>79</v>
      </c>
      <c r="E52" s="3" t="s">
        <v>11</v>
      </c>
      <c r="F52" s="3" t="s">
        <v>27</v>
      </c>
      <c r="G52" s="7" t="s">
        <v>87</v>
      </c>
      <c r="H52" s="3" t="s">
        <v>386</v>
      </c>
      <c r="I52" s="4"/>
      <c r="J52" s="4">
        <v>874278</v>
      </c>
      <c r="K52" s="4">
        <v>5</v>
      </c>
      <c r="L52" s="16" t="str">
        <f t="shared" si="9"/>
        <v>医学部図書館に所蔵あり</v>
      </c>
    </row>
    <row r="53" spans="2:12" ht="37.5" hidden="1" x14ac:dyDescent="0.4">
      <c r="B53" s="3" t="s">
        <v>8</v>
      </c>
      <c r="C53" s="3" t="s">
        <v>88</v>
      </c>
      <c r="D53" s="3" t="s">
        <v>89</v>
      </c>
      <c r="E53" s="3" t="s">
        <v>11</v>
      </c>
      <c r="F53" s="3" t="s">
        <v>12</v>
      </c>
      <c r="G53" s="7" t="s">
        <v>90</v>
      </c>
      <c r="H53" s="3" t="s">
        <v>386</v>
      </c>
      <c r="I53" s="4"/>
      <c r="J53" s="4">
        <v>751057</v>
      </c>
      <c r="K53" s="4">
        <v>5</v>
      </c>
      <c r="L53" s="16" t="str">
        <f t="shared" si="9"/>
        <v>医学部図書館に所蔵あり</v>
      </c>
    </row>
    <row r="54" spans="2:12" hidden="1" x14ac:dyDescent="0.4">
      <c r="B54" s="3" t="s">
        <v>8</v>
      </c>
      <c r="C54" s="3" t="s">
        <v>88</v>
      </c>
      <c r="D54" s="3" t="s">
        <v>89</v>
      </c>
      <c r="E54" s="3" t="s">
        <v>11</v>
      </c>
      <c r="F54" s="3" t="s">
        <v>12</v>
      </c>
      <c r="G54" s="7" t="s">
        <v>91</v>
      </c>
      <c r="H54" s="3" t="s">
        <v>386</v>
      </c>
      <c r="I54" s="4"/>
      <c r="J54" s="4">
        <v>845427</v>
      </c>
      <c r="K54" s="4">
        <v>5</v>
      </c>
      <c r="L54" s="16" t="str">
        <f t="shared" si="9"/>
        <v>医学部図書館に所蔵あり</v>
      </c>
    </row>
    <row r="55" spans="2:12" hidden="1" x14ac:dyDescent="0.4">
      <c r="B55" s="3" t="s">
        <v>8</v>
      </c>
      <c r="C55" s="3" t="s">
        <v>88</v>
      </c>
      <c r="D55" s="3" t="s">
        <v>89</v>
      </c>
      <c r="E55" s="3" t="s">
        <v>11</v>
      </c>
      <c r="F55" s="3" t="s">
        <v>12</v>
      </c>
      <c r="G55" s="7" t="s">
        <v>92</v>
      </c>
      <c r="H55" s="3" t="s">
        <v>386</v>
      </c>
      <c r="I55" s="4"/>
      <c r="J55" s="4">
        <v>844431</v>
      </c>
      <c r="K55" s="4">
        <v>5</v>
      </c>
      <c r="L55" s="16" t="str">
        <f t="shared" si="9"/>
        <v>医学部図書館に所蔵あり</v>
      </c>
    </row>
    <row r="56" spans="2:12" hidden="1" x14ac:dyDescent="0.4">
      <c r="B56" s="3" t="s">
        <v>8</v>
      </c>
      <c r="C56" s="3" t="s">
        <v>88</v>
      </c>
      <c r="D56" s="3" t="s">
        <v>89</v>
      </c>
      <c r="E56" s="3" t="s">
        <v>11</v>
      </c>
      <c r="F56" s="3" t="s">
        <v>12</v>
      </c>
      <c r="G56" s="7" t="s">
        <v>93</v>
      </c>
      <c r="H56" s="3" t="s">
        <v>386</v>
      </c>
      <c r="I56" s="4"/>
      <c r="J56" s="4">
        <v>740701</v>
      </c>
      <c r="K56" s="4">
        <v>5</v>
      </c>
      <c r="L56" s="16" t="str">
        <f t="shared" si="9"/>
        <v>医学部図書館に所蔵あり</v>
      </c>
    </row>
    <row r="57" spans="2:12" x14ac:dyDescent="0.4">
      <c r="B57" s="3" t="s">
        <v>8</v>
      </c>
      <c r="C57" s="3" t="s">
        <v>88</v>
      </c>
      <c r="D57" s="3" t="s">
        <v>89</v>
      </c>
      <c r="E57" s="3" t="s">
        <v>11</v>
      </c>
      <c r="F57" s="3" t="s">
        <v>12</v>
      </c>
      <c r="G57" s="7" t="s">
        <v>94</v>
      </c>
      <c r="H57" s="3" t="s">
        <v>386</v>
      </c>
      <c r="I57" s="4"/>
      <c r="J57" s="4">
        <v>341648</v>
      </c>
      <c r="K57" s="4"/>
      <c r="L57" s="16" t="str">
        <f t="shared" ref="L57:L58" si="10">HYPERLINK("http://klibs1.kj.yamagata-u.ac.jp/mylimedio/search/search.do?keyword=%23ID%3D"&amp;J57,"OPAC")</f>
        <v>OPAC</v>
      </c>
    </row>
    <row r="58" spans="2:12" ht="37.5" x14ac:dyDescent="0.4">
      <c r="B58" s="3" t="s">
        <v>8</v>
      </c>
      <c r="C58" s="3" t="s">
        <v>95</v>
      </c>
      <c r="D58" s="3" t="s">
        <v>71</v>
      </c>
      <c r="E58" s="3" t="s">
        <v>72</v>
      </c>
      <c r="F58" s="3" t="s">
        <v>27</v>
      </c>
      <c r="G58" s="7" t="s">
        <v>397</v>
      </c>
      <c r="H58" s="3" t="s">
        <v>386</v>
      </c>
      <c r="I58" s="4"/>
      <c r="J58" s="4">
        <v>879003</v>
      </c>
      <c r="K58" s="4"/>
      <c r="L58" s="16" t="str">
        <f t="shared" si="10"/>
        <v>OPAC</v>
      </c>
    </row>
    <row r="59" spans="2:12" ht="37.5" hidden="1" x14ac:dyDescent="0.4">
      <c r="B59" s="3" t="s">
        <v>8</v>
      </c>
      <c r="C59" s="3" t="s">
        <v>95</v>
      </c>
      <c r="D59" s="3" t="s">
        <v>71</v>
      </c>
      <c r="E59" s="3" t="s">
        <v>72</v>
      </c>
      <c r="F59" s="3" t="s">
        <v>27</v>
      </c>
      <c r="G59" s="7" t="s">
        <v>96</v>
      </c>
      <c r="H59" s="3" t="s">
        <v>386</v>
      </c>
      <c r="I59" s="4"/>
      <c r="J59" s="4">
        <v>865508</v>
      </c>
      <c r="K59" s="4">
        <v>5</v>
      </c>
      <c r="L59" s="16" t="str">
        <f>HYPERLINK("http://klibs1.kj.yamagata-u.ac.jp/mylimedio/search/search.do?keyword=%23ID%3D"&amp;J59,"医学部図書館に所蔵あり")</f>
        <v>医学部図書館に所蔵あり</v>
      </c>
    </row>
    <row r="60" spans="2:12" ht="37.5" x14ac:dyDescent="0.4">
      <c r="B60" s="6" t="s">
        <v>97</v>
      </c>
      <c r="C60" s="6" t="s">
        <v>98</v>
      </c>
      <c r="D60" s="6" t="s">
        <v>99</v>
      </c>
      <c r="E60" s="6" t="s">
        <v>11</v>
      </c>
      <c r="F60" s="6" t="s">
        <v>12</v>
      </c>
      <c r="G60" s="7" t="s">
        <v>100</v>
      </c>
      <c r="H60" s="3" t="s">
        <v>386</v>
      </c>
      <c r="J60" s="4">
        <v>876964</v>
      </c>
      <c r="K60" s="4"/>
      <c r="L60" s="16" t="str">
        <f>HYPERLINK("http://klibs1.kj.yamagata-u.ac.jp/mylimedio/search/search.do?keyword=%23ID%3D"&amp;J60,"OPAC")</f>
        <v>OPAC</v>
      </c>
    </row>
    <row r="61" spans="2:12" ht="37.5" hidden="1" x14ac:dyDescent="0.4">
      <c r="B61" s="6" t="s">
        <v>97</v>
      </c>
      <c r="C61" s="20" t="s">
        <v>98</v>
      </c>
      <c r="D61" s="20" t="s">
        <v>99</v>
      </c>
      <c r="E61" s="20" t="s">
        <v>11</v>
      </c>
      <c r="F61" s="20" t="s">
        <v>12</v>
      </c>
      <c r="G61" s="8" t="s">
        <v>101</v>
      </c>
      <c r="H61" s="3" t="s">
        <v>386</v>
      </c>
      <c r="J61" s="4">
        <v>38776</v>
      </c>
      <c r="K61" s="4">
        <v>7</v>
      </c>
      <c r="L61" s="16" t="str">
        <f>HYPERLINK("http://klibs1.kj.yamagata-u.ac.jp/mylimedio/search/search.do?keyword=%23ID%3D"&amp;J61,"工学部図書館に所蔵あり")</f>
        <v>工学部図書館に所蔵あり</v>
      </c>
    </row>
    <row r="62" spans="2:12" ht="37.5" hidden="1" x14ac:dyDescent="0.4">
      <c r="B62" s="6" t="s">
        <v>97</v>
      </c>
      <c r="C62" s="20" t="s">
        <v>98</v>
      </c>
      <c r="D62" s="20" t="s">
        <v>99</v>
      </c>
      <c r="E62" s="20" t="s">
        <v>11</v>
      </c>
      <c r="F62" s="20" t="s">
        <v>12</v>
      </c>
      <c r="G62" s="8" t="s">
        <v>102</v>
      </c>
      <c r="H62" s="3" t="s">
        <v>386</v>
      </c>
      <c r="J62" s="4">
        <v>778446</v>
      </c>
      <c r="K62" s="4">
        <v>7</v>
      </c>
      <c r="L62" s="16" t="str">
        <f>HYPERLINK("http://klibs1.kj.yamagata-u.ac.jp/mylimedio/search/search.do?keyword=%23ID%3D"&amp;J62,"工学部図書館に所蔵あり")</f>
        <v>工学部図書館に所蔵あり</v>
      </c>
    </row>
    <row r="63" spans="2:12" x14ac:dyDescent="0.4">
      <c r="B63" s="6" t="s">
        <v>97</v>
      </c>
      <c r="C63" s="6" t="s">
        <v>103</v>
      </c>
      <c r="D63" s="6" t="s">
        <v>104</v>
      </c>
      <c r="E63" s="6" t="s">
        <v>11</v>
      </c>
      <c r="F63" s="6" t="s">
        <v>12</v>
      </c>
      <c r="G63" s="7" t="s">
        <v>105</v>
      </c>
      <c r="H63" s="3" t="s">
        <v>386</v>
      </c>
      <c r="J63" s="4">
        <v>844877</v>
      </c>
      <c r="K63" s="4"/>
      <c r="L63" s="16" t="str">
        <f>HYPERLINK("http://klibs1.kj.yamagata-u.ac.jp/mylimedio/search/search.do?keyword=%23ID%3D"&amp;J63,"OPAC")</f>
        <v>OPAC</v>
      </c>
    </row>
    <row r="64" spans="2:12" hidden="1" x14ac:dyDescent="0.4">
      <c r="B64" s="6" t="s">
        <v>97</v>
      </c>
      <c r="C64" s="20" t="s">
        <v>103</v>
      </c>
      <c r="D64" s="20" t="s">
        <v>104</v>
      </c>
      <c r="E64" s="20" t="s">
        <v>11</v>
      </c>
      <c r="F64" s="20" t="s">
        <v>12</v>
      </c>
      <c r="G64" s="8" t="s">
        <v>106</v>
      </c>
      <c r="H64" s="3" t="s">
        <v>386</v>
      </c>
      <c r="J64" s="4">
        <v>639224</v>
      </c>
      <c r="K64" s="4">
        <v>7</v>
      </c>
      <c r="L64" s="16" t="str">
        <f>HYPERLINK("http://klibs1.kj.yamagata-u.ac.jp/mylimedio/search/search.do?keyword=%23ID%3D"&amp;J64,"工学部図書館に所蔵あり")</f>
        <v>工学部図書館に所蔵あり</v>
      </c>
    </row>
    <row r="65" spans="2:12" x14ac:dyDescent="0.4">
      <c r="B65" s="6" t="s">
        <v>97</v>
      </c>
      <c r="C65" s="6" t="s">
        <v>107</v>
      </c>
      <c r="D65" s="6" t="s">
        <v>108</v>
      </c>
      <c r="E65" s="6" t="s">
        <v>11</v>
      </c>
      <c r="F65" s="6" t="s">
        <v>27</v>
      </c>
      <c r="G65" s="7" t="s">
        <v>398</v>
      </c>
      <c r="H65" s="3" t="s">
        <v>386</v>
      </c>
      <c r="J65" s="4">
        <v>879211</v>
      </c>
      <c r="K65" s="4"/>
      <c r="L65" s="16" t="str">
        <f>HYPERLINK("http://klibs1.kj.yamagata-u.ac.jp/mylimedio/search/search.do?keyword=%23ID%3D"&amp;J65,"OPAC")</f>
        <v>OPAC</v>
      </c>
    </row>
    <row r="66" spans="2:12" hidden="1" x14ac:dyDescent="0.4">
      <c r="B66" s="6" t="s">
        <v>97</v>
      </c>
      <c r="C66" s="20" t="s">
        <v>107</v>
      </c>
      <c r="D66" s="20" t="s">
        <v>108</v>
      </c>
      <c r="E66" s="20" t="s">
        <v>11</v>
      </c>
      <c r="F66" s="20" t="s">
        <v>27</v>
      </c>
      <c r="G66" s="8" t="s">
        <v>109</v>
      </c>
      <c r="H66" s="3" t="s">
        <v>386</v>
      </c>
      <c r="J66" s="4">
        <v>867735</v>
      </c>
      <c r="K66" s="4">
        <v>7</v>
      </c>
      <c r="L66" s="16" t="str">
        <f>HYPERLINK("http://klibs1.kj.yamagata-u.ac.jp/mylimedio/search/search.do?keyword=%23ID%3D"&amp;J66,"工学部図書館に所蔵あり")</f>
        <v>工学部図書館に所蔵あり</v>
      </c>
    </row>
    <row r="67" spans="2:12" x14ac:dyDescent="0.4">
      <c r="B67" s="6" t="s">
        <v>97</v>
      </c>
      <c r="C67" s="6" t="s">
        <v>107</v>
      </c>
      <c r="D67" s="6" t="s">
        <v>108</v>
      </c>
      <c r="E67" s="6" t="s">
        <v>11</v>
      </c>
      <c r="F67" s="6" t="s">
        <v>27</v>
      </c>
      <c r="G67" s="8" t="s">
        <v>110</v>
      </c>
      <c r="H67" s="3" t="s">
        <v>386</v>
      </c>
      <c r="J67" s="4">
        <v>737176</v>
      </c>
      <c r="K67" s="4"/>
      <c r="L67" s="16" t="str">
        <f>HYPERLINK("http://klibs1.kj.yamagata-u.ac.jp/mylimedio/search/search.do?keyword=%23ID%3D"&amp;J67,"OPAC")</f>
        <v>OPAC</v>
      </c>
    </row>
    <row r="68" spans="2:12" hidden="1" x14ac:dyDescent="0.4">
      <c r="B68" s="6" t="s">
        <v>97</v>
      </c>
      <c r="C68" s="20" t="s">
        <v>111</v>
      </c>
      <c r="D68" s="20" t="s">
        <v>112</v>
      </c>
      <c r="E68" s="20" t="s">
        <v>11</v>
      </c>
      <c r="F68" s="20" t="s">
        <v>27</v>
      </c>
      <c r="G68" s="7" t="s">
        <v>113</v>
      </c>
      <c r="H68" s="3" t="s">
        <v>386</v>
      </c>
      <c r="J68" s="4">
        <v>872867</v>
      </c>
      <c r="K68" s="4">
        <v>7</v>
      </c>
      <c r="L68" s="16" t="str">
        <f>HYPERLINK("http://klibs1.kj.yamagata-u.ac.jp/mylimedio/search/search.do?keyword=%23ID%3D"&amp;J68,"工学部図書館に所蔵あり")</f>
        <v>工学部図書館に所蔵あり</v>
      </c>
    </row>
    <row r="69" spans="2:12" x14ac:dyDescent="0.4">
      <c r="B69" s="6" t="s">
        <v>97</v>
      </c>
      <c r="C69" s="6" t="s">
        <v>111</v>
      </c>
      <c r="D69" s="6" t="s">
        <v>112</v>
      </c>
      <c r="E69" s="6" t="s">
        <v>11</v>
      </c>
      <c r="F69" s="6" t="s">
        <v>27</v>
      </c>
      <c r="G69" s="8" t="s">
        <v>399</v>
      </c>
      <c r="H69" s="3" t="s">
        <v>386</v>
      </c>
      <c r="J69" s="4">
        <v>879212</v>
      </c>
      <c r="K69" s="4"/>
      <c r="L69" s="16" t="str">
        <f>HYPERLINK("http://klibs1.kj.yamagata-u.ac.jp/mylimedio/search/search.do?keyword=%23ID%3D"&amp;J69,"OPAC")</f>
        <v>OPAC</v>
      </c>
    </row>
    <row r="70" spans="2:12" hidden="1" x14ac:dyDescent="0.4">
      <c r="B70" s="6" t="s">
        <v>97</v>
      </c>
      <c r="C70" s="20" t="s">
        <v>114</v>
      </c>
      <c r="D70" s="20" t="s">
        <v>115</v>
      </c>
      <c r="E70" s="20" t="s">
        <v>11</v>
      </c>
      <c r="F70" s="20" t="s">
        <v>27</v>
      </c>
      <c r="G70" s="7" t="s">
        <v>116</v>
      </c>
      <c r="H70" s="3" t="s">
        <v>386</v>
      </c>
      <c r="J70" s="4">
        <v>750627</v>
      </c>
      <c r="K70" s="4">
        <v>7</v>
      </c>
      <c r="L70" s="16" t="str">
        <f>HYPERLINK("http://klibs1.kj.yamagata-u.ac.jp/mylimedio/search/search.do?keyword=%23ID%3D"&amp;J70,"工学部図書館に所蔵あり")</f>
        <v>工学部図書館に所蔵あり</v>
      </c>
    </row>
    <row r="71" spans="2:12" x14ac:dyDescent="0.4">
      <c r="B71" s="6" t="s">
        <v>97</v>
      </c>
      <c r="C71" s="6" t="s">
        <v>114</v>
      </c>
      <c r="D71" s="6" t="s">
        <v>115</v>
      </c>
      <c r="E71" s="6" t="s">
        <v>11</v>
      </c>
      <c r="F71" s="6" t="s">
        <v>27</v>
      </c>
      <c r="G71" s="8" t="s">
        <v>400</v>
      </c>
      <c r="H71" s="3" t="s">
        <v>386</v>
      </c>
      <c r="J71" s="4">
        <v>878955</v>
      </c>
      <c r="K71" s="4"/>
      <c r="L71" s="16" t="str">
        <f t="shared" ref="L71:L75" si="11">HYPERLINK("http://klibs1.kj.yamagata-u.ac.jp/mylimedio/search/search.do?keyword=%23ID%3D"&amp;J71,"OPAC")</f>
        <v>OPAC</v>
      </c>
    </row>
    <row r="72" spans="2:12" x14ac:dyDescent="0.4">
      <c r="B72" s="6" t="s">
        <v>97</v>
      </c>
      <c r="C72" s="6" t="s">
        <v>114</v>
      </c>
      <c r="D72" s="6" t="s">
        <v>115</v>
      </c>
      <c r="E72" s="6" t="s">
        <v>11</v>
      </c>
      <c r="F72" s="6" t="s">
        <v>27</v>
      </c>
      <c r="G72" s="8" t="s">
        <v>117</v>
      </c>
      <c r="H72" s="3" t="s">
        <v>386</v>
      </c>
      <c r="J72" s="4">
        <v>737171</v>
      </c>
      <c r="K72" s="4"/>
      <c r="L72" s="16" t="str">
        <f t="shared" si="11"/>
        <v>OPAC</v>
      </c>
    </row>
    <row r="73" spans="2:12" x14ac:dyDescent="0.4">
      <c r="B73" s="6" t="s">
        <v>97</v>
      </c>
      <c r="C73" s="6" t="s">
        <v>114</v>
      </c>
      <c r="D73" s="6" t="s">
        <v>115</v>
      </c>
      <c r="E73" s="6" t="s">
        <v>11</v>
      </c>
      <c r="F73" s="6" t="s">
        <v>27</v>
      </c>
      <c r="G73" s="8" t="s">
        <v>118</v>
      </c>
      <c r="H73" s="3" t="s">
        <v>386</v>
      </c>
      <c r="J73" s="4">
        <v>876964</v>
      </c>
      <c r="K73" s="4"/>
      <c r="L73" s="16" t="str">
        <f t="shared" si="11"/>
        <v>OPAC</v>
      </c>
    </row>
    <row r="74" spans="2:12" x14ac:dyDescent="0.4">
      <c r="B74" s="6" t="s">
        <v>97</v>
      </c>
      <c r="C74" s="6" t="s">
        <v>114</v>
      </c>
      <c r="D74" s="6" t="s">
        <v>115</v>
      </c>
      <c r="E74" s="6" t="s">
        <v>11</v>
      </c>
      <c r="F74" s="6" t="s">
        <v>27</v>
      </c>
      <c r="G74" s="8" t="s">
        <v>119</v>
      </c>
      <c r="H74" s="3" t="s">
        <v>386</v>
      </c>
      <c r="J74" s="4">
        <v>757208</v>
      </c>
      <c r="K74" s="4"/>
      <c r="L74" s="16" t="str">
        <f t="shared" si="11"/>
        <v>OPAC</v>
      </c>
    </row>
    <row r="75" spans="2:12" x14ac:dyDescent="0.4">
      <c r="B75" s="6" t="s">
        <v>97</v>
      </c>
      <c r="C75" s="6" t="s">
        <v>114</v>
      </c>
      <c r="D75" s="6" t="s">
        <v>115</v>
      </c>
      <c r="E75" s="6" t="s">
        <v>11</v>
      </c>
      <c r="F75" s="6" t="s">
        <v>27</v>
      </c>
      <c r="G75" s="8" t="s">
        <v>401</v>
      </c>
      <c r="H75" s="3" t="s">
        <v>386</v>
      </c>
      <c r="J75" s="4">
        <v>879201</v>
      </c>
      <c r="K75" s="4"/>
      <c r="L75" s="16" t="str">
        <f t="shared" si="11"/>
        <v>OPAC</v>
      </c>
    </row>
    <row r="76" spans="2:12" hidden="1" x14ac:dyDescent="0.4">
      <c r="B76" s="6" t="s">
        <v>97</v>
      </c>
      <c r="C76" s="6" t="s">
        <v>114</v>
      </c>
      <c r="D76" s="6" t="s">
        <v>115</v>
      </c>
      <c r="E76" s="6" t="s">
        <v>11</v>
      </c>
      <c r="F76" s="6" t="s">
        <v>27</v>
      </c>
      <c r="G76" s="8" t="s">
        <v>120</v>
      </c>
      <c r="H76" s="3" t="s">
        <v>386</v>
      </c>
      <c r="J76" s="4">
        <v>536299</v>
      </c>
      <c r="K76" s="4" t="s">
        <v>385</v>
      </c>
      <c r="L76" s="16" t="str">
        <f>HYPERLINK("http://klibs1.kj.yamagata-u.ac.jp/mylimedio/search/search.do?keyword=%23ID%3D"&amp;J76,"工学部、農学部図書館に所蔵あり")</f>
        <v>工学部、農学部図書館に所蔵あり</v>
      </c>
    </row>
    <row r="77" spans="2:12" hidden="1" x14ac:dyDescent="0.4">
      <c r="B77" s="6" t="s">
        <v>97</v>
      </c>
      <c r="C77" s="20" t="s">
        <v>114</v>
      </c>
      <c r="D77" s="20" t="s">
        <v>115</v>
      </c>
      <c r="E77" s="20" t="s">
        <v>11</v>
      </c>
      <c r="F77" s="20" t="s">
        <v>27</v>
      </c>
      <c r="G77" s="8" t="s">
        <v>121</v>
      </c>
      <c r="H77" s="3" t="s">
        <v>386</v>
      </c>
      <c r="J77" s="4">
        <v>764001</v>
      </c>
      <c r="K77" s="4">
        <v>7</v>
      </c>
      <c r="L77" s="16" t="str">
        <f t="shared" ref="L77:L78" si="12">HYPERLINK("http://klibs1.kj.yamagata-u.ac.jp/mylimedio/search/search.do?keyword=%23ID%3D"&amp;J77,"工学部図書館に所蔵あり")</f>
        <v>工学部図書館に所蔵あり</v>
      </c>
    </row>
    <row r="78" spans="2:12" ht="37.5" hidden="1" x14ac:dyDescent="0.4">
      <c r="B78" s="6" t="s">
        <v>97</v>
      </c>
      <c r="C78" s="20" t="s">
        <v>114</v>
      </c>
      <c r="D78" s="20" t="s">
        <v>115</v>
      </c>
      <c r="E78" s="20" t="s">
        <v>11</v>
      </c>
      <c r="F78" s="20" t="s">
        <v>27</v>
      </c>
      <c r="G78" s="8" t="s">
        <v>122</v>
      </c>
      <c r="H78" s="3" t="s">
        <v>386</v>
      </c>
      <c r="J78" s="4">
        <v>680585</v>
      </c>
      <c r="K78" s="4">
        <v>7</v>
      </c>
      <c r="L78" s="16" t="str">
        <f t="shared" si="12"/>
        <v>工学部図書館に所蔵あり</v>
      </c>
    </row>
    <row r="79" spans="2:12" x14ac:dyDescent="0.4">
      <c r="B79" s="6" t="s">
        <v>97</v>
      </c>
      <c r="C79" s="6" t="s">
        <v>114</v>
      </c>
      <c r="D79" s="6" t="s">
        <v>115</v>
      </c>
      <c r="E79" s="6" t="s">
        <v>11</v>
      </c>
      <c r="F79" s="6" t="s">
        <v>27</v>
      </c>
      <c r="G79" s="8" t="s">
        <v>123</v>
      </c>
      <c r="H79" s="3" t="s">
        <v>386</v>
      </c>
      <c r="J79" s="4">
        <v>287508</v>
      </c>
      <c r="K79" s="4"/>
      <c r="L79" s="16" t="str">
        <f t="shared" ref="L79:L80" si="13">HYPERLINK("http://klibs1.kj.yamagata-u.ac.jp/mylimedio/search/search.do?keyword=%23ID%3D"&amp;J79,"OPAC")</f>
        <v>OPAC</v>
      </c>
    </row>
    <row r="80" spans="2:12" x14ac:dyDescent="0.4">
      <c r="B80" s="6" t="s">
        <v>97</v>
      </c>
      <c r="C80" s="6" t="s">
        <v>114</v>
      </c>
      <c r="D80" s="6" t="s">
        <v>115</v>
      </c>
      <c r="E80" s="6" t="s">
        <v>11</v>
      </c>
      <c r="F80" s="6" t="s">
        <v>27</v>
      </c>
      <c r="G80" s="8" t="s">
        <v>124</v>
      </c>
      <c r="H80" s="3" t="s">
        <v>386</v>
      </c>
      <c r="J80" s="4">
        <v>872473</v>
      </c>
      <c r="K80" s="4"/>
      <c r="L80" s="16" t="str">
        <f t="shared" si="13"/>
        <v>OPAC</v>
      </c>
    </row>
    <row r="81" spans="2:12" hidden="1" x14ac:dyDescent="0.4">
      <c r="B81" s="6" t="s">
        <v>97</v>
      </c>
      <c r="C81" s="20" t="s">
        <v>114</v>
      </c>
      <c r="D81" s="20" t="s">
        <v>115</v>
      </c>
      <c r="E81" s="20" t="s">
        <v>11</v>
      </c>
      <c r="F81" s="20" t="s">
        <v>27</v>
      </c>
      <c r="G81" s="8" t="s">
        <v>125</v>
      </c>
      <c r="H81" s="3" t="s">
        <v>386</v>
      </c>
      <c r="J81" s="4">
        <v>262433</v>
      </c>
      <c r="K81" s="4">
        <v>7</v>
      </c>
      <c r="L81" s="16" t="str">
        <f>HYPERLINK("http://klibs1.kj.yamagata-u.ac.jp/mylimedio/search/search.do?keyword=%23ID%3D"&amp;J81,"工学部図書館に所蔵あり")</f>
        <v>工学部図書館に所蔵あり</v>
      </c>
    </row>
    <row r="82" spans="2:12" x14ac:dyDescent="0.4">
      <c r="B82" s="6" t="s">
        <v>97</v>
      </c>
      <c r="C82" s="6" t="s">
        <v>114</v>
      </c>
      <c r="D82" s="6" t="s">
        <v>115</v>
      </c>
      <c r="E82" s="6" t="s">
        <v>11</v>
      </c>
      <c r="F82" s="6" t="s">
        <v>27</v>
      </c>
      <c r="G82" s="8" t="s">
        <v>126</v>
      </c>
      <c r="H82" s="3" t="s">
        <v>386</v>
      </c>
      <c r="J82" s="4">
        <v>218888</v>
      </c>
      <c r="K82" s="4"/>
      <c r="L82" s="16" t="str">
        <f>HYPERLINK("http://klibs1.kj.yamagata-u.ac.jp/mylimedio/search/search.do?keyword=%23ID%3D"&amp;J82,"OPAC")</f>
        <v>OPAC</v>
      </c>
    </row>
    <row r="83" spans="2:12" hidden="1" x14ac:dyDescent="0.4">
      <c r="B83" s="6" t="s">
        <v>97</v>
      </c>
      <c r="C83" s="20" t="s">
        <v>114</v>
      </c>
      <c r="D83" s="20" t="s">
        <v>115</v>
      </c>
      <c r="E83" s="20" t="s">
        <v>11</v>
      </c>
      <c r="F83" s="20" t="s">
        <v>27</v>
      </c>
      <c r="G83" s="8" t="s">
        <v>127</v>
      </c>
      <c r="H83" s="3" t="s">
        <v>386</v>
      </c>
      <c r="J83" s="4">
        <v>768192</v>
      </c>
      <c r="K83" s="4">
        <v>7</v>
      </c>
      <c r="L83" s="16" t="str">
        <f t="shared" ref="L83:L87" si="14">HYPERLINK("http://klibs1.kj.yamagata-u.ac.jp/mylimedio/search/search.do?keyword=%23ID%3D"&amp;J83,"工学部図書館に所蔵あり")</f>
        <v>工学部図書館に所蔵あり</v>
      </c>
    </row>
    <row r="84" spans="2:12" hidden="1" x14ac:dyDescent="0.4">
      <c r="B84" s="6" t="s">
        <v>97</v>
      </c>
      <c r="C84" s="20" t="s">
        <v>114</v>
      </c>
      <c r="D84" s="20" t="s">
        <v>115</v>
      </c>
      <c r="E84" s="20" t="s">
        <v>11</v>
      </c>
      <c r="F84" s="20" t="s">
        <v>27</v>
      </c>
      <c r="G84" s="8" t="s">
        <v>128</v>
      </c>
      <c r="H84" s="3" t="s">
        <v>386</v>
      </c>
      <c r="J84" s="4">
        <v>262287</v>
      </c>
      <c r="K84" s="4">
        <v>7</v>
      </c>
      <c r="L84" s="16" t="str">
        <f t="shared" si="14"/>
        <v>工学部図書館に所蔵あり</v>
      </c>
    </row>
    <row r="85" spans="2:12" hidden="1" x14ac:dyDescent="0.4">
      <c r="B85" s="6" t="s">
        <v>97</v>
      </c>
      <c r="C85" s="20" t="s">
        <v>114</v>
      </c>
      <c r="D85" s="20" t="s">
        <v>115</v>
      </c>
      <c r="E85" s="20" t="s">
        <v>11</v>
      </c>
      <c r="F85" s="20" t="s">
        <v>27</v>
      </c>
      <c r="G85" s="8" t="s">
        <v>129</v>
      </c>
      <c r="H85" s="3" t="s">
        <v>386</v>
      </c>
      <c r="J85" s="4">
        <v>256169</v>
      </c>
      <c r="K85" s="4">
        <v>7</v>
      </c>
      <c r="L85" s="16" t="str">
        <f t="shared" si="14"/>
        <v>工学部図書館に所蔵あり</v>
      </c>
    </row>
    <row r="86" spans="2:12" ht="37.5" hidden="1" x14ac:dyDescent="0.4">
      <c r="B86" s="6" t="s">
        <v>97</v>
      </c>
      <c r="C86" s="20" t="s">
        <v>130</v>
      </c>
      <c r="D86" s="20" t="s">
        <v>131</v>
      </c>
      <c r="E86" s="20" t="s">
        <v>11</v>
      </c>
      <c r="F86" s="20" t="s">
        <v>27</v>
      </c>
      <c r="G86" s="7" t="s">
        <v>132</v>
      </c>
      <c r="H86" s="3" t="s">
        <v>386</v>
      </c>
      <c r="J86" s="4">
        <v>768174</v>
      </c>
      <c r="K86" s="4">
        <v>7</v>
      </c>
      <c r="L86" s="16" t="str">
        <f t="shared" si="14"/>
        <v>工学部図書館に所蔵あり</v>
      </c>
    </row>
    <row r="87" spans="2:12" ht="37.5" hidden="1" x14ac:dyDescent="0.4">
      <c r="B87" s="6" t="s">
        <v>97</v>
      </c>
      <c r="C87" s="20" t="s">
        <v>133</v>
      </c>
      <c r="D87" s="20" t="s">
        <v>134</v>
      </c>
      <c r="E87" s="20" t="s">
        <v>11</v>
      </c>
      <c r="F87" s="20" t="s">
        <v>27</v>
      </c>
      <c r="G87" s="7" t="s">
        <v>135</v>
      </c>
      <c r="H87" s="3" t="s">
        <v>386</v>
      </c>
      <c r="J87" s="4">
        <v>832937</v>
      </c>
      <c r="K87" s="4">
        <v>7</v>
      </c>
      <c r="L87" s="16" t="str">
        <f t="shared" si="14"/>
        <v>工学部図書館に所蔵あり</v>
      </c>
    </row>
    <row r="88" spans="2:12" x14ac:dyDescent="0.4">
      <c r="B88" s="6" t="s">
        <v>97</v>
      </c>
      <c r="C88" s="6" t="s">
        <v>136</v>
      </c>
      <c r="D88" s="6" t="s">
        <v>137</v>
      </c>
      <c r="E88" s="6" t="s">
        <v>11</v>
      </c>
      <c r="F88" s="6" t="s">
        <v>12</v>
      </c>
      <c r="G88" s="7" t="s">
        <v>138</v>
      </c>
      <c r="H88" s="3" t="s">
        <v>386</v>
      </c>
      <c r="J88" s="4">
        <v>394986</v>
      </c>
      <c r="K88" s="4"/>
      <c r="L88" s="16" t="str">
        <f t="shared" ref="L88:L91" si="15">HYPERLINK("http://klibs1.kj.yamagata-u.ac.jp/mylimedio/search/search.do?keyword=%23ID%3D"&amp;J88,"OPAC")</f>
        <v>OPAC</v>
      </c>
    </row>
    <row r="89" spans="2:12" x14ac:dyDescent="0.4">
      <c r="B89" s="6" t="s">
        <v>97</v>
      </c>
      <c r="C89" s="6" t="s">
        <v>136</v>
      </c>
      <c r="D89" s="6" t="s">
        <v>137</v>
      </c>
      <c r="E89" s="6" t="s">
        <v>11</v>
      </c>
      <c r="F89" s="6" t="s">
        <v>12</v>
      </c>
      <c r="G89" s="8" t="s">
        <v>139</v>
      </c>
      <c r="H89" s="3" t="s">
        <v>386</v>
      </c>
      <c r="J89" s="4">
        <v>844902</v>
      </c>
      <c r="K89" s="4"/>
      <c r="L89" s="16" t="str">
        <f t="shared" si="15"/>
        <v>OPAC</v>
      </c>
    </row>
    <row r="90" spans="2:12" x14ac:dyDescent="0.4">
      <c r="B90" s="6" t="s">
        <v>97</v>
      </c>
      <c r="C90" s="6" t="s">
        <v>136</v>
      </c>
      <c r="D90" s="6" t="s">
        <v>137</v>
      </c>
      <c r="E90" s="6" t="s">
        <v>11</v>
      </c>
      <c r="F90" s="6" t="s">
        <v>12</v>
      </c>
      <c r="G90" s="8" t="s">
        <v>140</v>
      </c>
      <c r="H90" s="3" t="s">
        <v>386</v>
      </c>
      <c r="J90" s="4">
        <v>860924</v>
      </c>
      <c r="K90" s="4"/>
      <c r="L90" s="16" t="str">
        <f t="shared" si="15"/>
        <v>OPAC</v>
      </c>
    </row>
    <row r="91" spans="2:12" x14ac:dyDescent="0.4">
      <c r="B91" s="6" t="s">
        <v>97</v>
      </c>
      <c r="C91" s="6" t="s">
        <v>141</v>
      </c>
      <c r="D91" s="6" t="s">
        <v>142</v>
      </c>
      <c r="E91" s="6" t="s">
        <v>11</v>
      </c>
      <c r="F91" s="6" t="s">
        <v>12</v>
      </c>
      <c r="G91" s="7" t="s">
        <v>143</v>
      </c>
      <c r="H91" s="3" t="s">
        <v>386</v>
      </c>
      <c r="J91" s="4">
        <v>348686</v>
      </c>
      <c r="K91" s="4"/>
      <c r="L91" s="16" t="str">
        <f t="shared" si="15"/>
        <v>OPAC</v>
      </c>
    </row>
    <row r="92" spans="2:12" hidden="1" x14ac:dyDescent="0.4">
      <c r="B92" s="6" t="s">
        <v>97</v>
      </c>
      <c r="C92" s="20" t="s">
        <v>144</v>
      </c>
      <c r="D92" s="20" t="s">
        <v>145</v>
      </c>
      <c r="E92" s="20" t="s">
        <v>11</v>
      </c>
      <c r="F92" s="20" t="s">
        <v>27</v>
      </c>
      <c r="G92" s="7" t="s">
        <v>146</v>
      </c>
      <c r="H92" s="3" t="s">
        <v>386</v>
      </c>
      <c r="J92" s="4">
        <v>870541</v>
      </c>
      <c r="K92" s="4">
        <v>7</v>
      </c>
      <c r="L92" s="16" t="str">
        <f>HYPERLINK("http://klibs1.kj.yamagata-u.ac.jp/mylimedio/search/search.do?keyword=%23ID%3D"&amp;J92,"工学部図書館に所蔵あり")</f>
        <v>工学部図書館に所蔵あり</v>
      </c>
    </row>
    <row r="93" spans="2:12" x14ac:dyDescent="0.4">
      <c r="B93" s="6" t="s">
        <v>97</v>
      </c>
      <c r="C93" s="6" t="s">
        <v>141</v>
      </c>
      <c r="D93" s="6" t="s">
        <v>147</v>
      </c>
      <c r="E93" s="6" t="s">
        <v>11</v>
      </c>
      <c r="F93" s="6" t="s">
        <v>12</v>
      </c>
      <c r="G93" s="7" t="s">
        <v>143</v>
      </c>
      <c r="H93" s="3" t="s">
        <v>386</v>
      </c>
      <c r="J93" s="4">
        <v>348686</v>
      </c>
      <c r="K93" s="4"/>
      <c r="L93" s="16" t="str">
        <f t="shared" ref="L93:L94" si="16">HYPERLINK("http://klibs1.kj.yamagata-u.ac.jp/mylimedio/search/search.do?keyword=%23ID%3D"&amp;J93,"OPAC")</f>
        <v>OPAC</v>
      </c>
    </row>
    <row r="94" spans="2:12" x14ac:dyDescent="0.4">
      <c r="B94" s="6" t="s">
        <v>97</v>
      </c>
      <c r="C94" s="6" t="s">
        <v>141</v>
      </c>
      <c r="D94" s="6" t="s">
        <v>148</v>
      </c>
      <c r="E94" s="6" t="s">
        <v>11</v>
      </c>
      <c r="F94" s="6" t="s">
        <v>12</v>
      </c>
      <c r="G94" s="7" t="s">
        <v>143</v>
      </c>
      <c r="H94" s="3" t="s">
        <v>386</v>
      </c>
      <c r="J94" s="4">
        <v>348686</v>
      </c>
      <c r="K94" s="4"/>
      <c r="L94" s="16" t="str">
        <f t="shared" si="16"/>
        <v>OPAC</v>
      </c>
    </row>
    <row r="95" spans="2:12" hidden="1" x14ac:dyDescent="0.4">
      <c r="B95" s="6" t="s">
        <v>97</v>
      </c>
      <c r="C95" s="20" t="s">
        <v>144</v>
      </c>
      <c r="D95" s="20" t="s">
        <v>145</v>
      </c>
      <c r="E95" s="20" t="s">
        <v>11</v>
      </c>
      <c r="F95" s="20" t="s">
        <v>27</v>
      </c>
      <c r="G95" s="7" t="s">
        <v>146</v>
      </c>
      <c r="H95" s="3" t="s">
        <v>386</v>
      </c>
      <c r="J95" s="4">
        <v>870541</v>
      </c>
      <c r="K95" s="4">
        <v>7</v>
      </c>
      <c r="L95" s="16" t="str">
        <f>HYPERLINK("http://klibs1.kj.yamagata-u.ac.jp/mylimedio/search/search.do?keyword=%23ID%3D"&amp;J95,"工学部図書館に所蔵あり")</f>
        <v>工学部図書館に所蔵あり</v>
      </c>
    </row>
    <row r="96" spans="2:12" x14ac:dyDescent="0.4">
      <c r="B96" s="6" t="s">
        <v>97</v>
      </c>
      <c r="C96" s="6" t="s">
        <v>141</v>
      </c>
      <c r="D96" s="6" t="s">
        <v>149</v>
      </c>
      <c r="E96" s="6" t="s">
        <v>150</v>
      </c>
      <c r="F96" s="6" t="s">
        <v>12</v>
      </c>
      <c r="G96" s="7" t="s">
        <v>143</v>
      </c>
      <c r="H96" s="3" t="s">
        <v>386</v>
      </c>
      <c r="J96" s="4">
        <v>348686</v>
      </c>
      <c r="K96" s="4"/>
      <c r="L96" s="16" t="str">
        <f t="shared" ref="L96:L98" si="17">HYPERLINK("http://klibs1.kj.yamagata-u.ac.jp/mylimedio/search/search.do?keyword=%23ID%3D"&amp;J96,"OPAC")</f>
        <v>OPAC</v>
      </c>
    </row>
    <row r="97" spans="2:12" x14ac:dyDescent="0.4">
      <c r="B97" s="6" t="s">
        <v>97</v>
      </c>
      <c r="C97" s="6" t="s">
        <v>141</v>
      </c>
      <c r="D97" s="6" t="s">
        <v>147</v>
      </c>
      <c r="E97" s="6" t="s">
        <v>150</v>
      </c>
      <c r="F97" s="6" t="s">
        <v>12</v>
      </c>
      <c r="G97" s="7" t="s">
        <v>143</v>
      </c>
      <c r="H97" s="3" t="s">
        <v>386</v>
      </c>
      <c r="J97" s="4">
        <v>348686</v>
      </c>
      <c r="K97" s="4"/>
      <c r="L97" s="16" t="str">
        <f t="shared" si="17"/>
        <v>OPAC</v>
      </c>
    </row>
    <row r="98" spans="2:12" x14ac:dyDescent="0.4">
      <c r="B98" s="6" t="s">
        <v>97</v>
      </c>
      <c r="C98" s="6" t="s">
        <v>141</v>
      </c>
      <c r="D98" s="6" t="s">
        <v>148</v>
      </c>
      <c r="E98" s="6" t="s">
        <v>150</v>
      </c>
      <c r="F98" s="6" t="s">
        <v>12</v>
      </c>
      <c r="G98" s="7" t="s">
        <v>143</v>
      </c>
      <c r="H98" s="3" t="s">
        <v>386</v>
      </c>
      <c r="J98" s="4">
        <v>348686</v>
      </c>
      <c r="K98" s="4"/>
      <c r="L98" s="16" t="str">
        <f t="shared" si="17"/>
        <v>OPAC</v>
      </c>
    </row>
    <row r="99" spans="2:12" ht="37.5" hidden="1" x14ac:dyDescent="0.4">
      <c r="B99" s="6" t="s">
        <v>97</v>
      </c>
      <c r="C99" s="20" t="s">
        <v>151</v>
      </c>
      <c r="D99" s="20" t="s">
        <v>152</v>
      </c>
      <c r="E99" s="20" t="s">
        <v>11</v>
      </c>
      <c r="F99" s="20" t="s">
        <v>27</v>
      </c>
      <c r="G99" s="7" t="s">
        <v>153</v>
      </c>
      <c r="H99" s="3" t="s">
        <v>386</v>
      </c>
      <c r="J99" s="4">
        <v>774435</v>
      </c>
      <c r="K99" s="4">
        <v>7</v>
      </c>
      <c r="L99" s="16" t="str">
        <f>HYPERLINK("http://klibs1.kj.yamagata-u.ac.jp/mylimedio/search/search.do?keyword=%23ID%3D"&amp;J99,"工学部図書館に所蔵あり")</f>
        <v>工学部図書館に所蔵あり</v>
      </c>
    </row>
    <row r="100" spans="2:12" x14ac:dyDescent="0.4">
      <c r="B100" s="6" t="s">
        <v>97</v>
      </c>
      <c r="C100" s="6" t="s">
        <v>151</v>
      </c>
      <c r="D100" s="6" t="s">
        <v>152</v>
      </c>
      <c r="E100" s="6" t="s">
        <v>11</v>
      </c>
      <c r="F100" s="6" t="s">
        <v>27</v>
      </c>
      <c r="G100" s="8" t="s">
        <v>154</v>
      </c>
      <c r="H100" s="3" t="s">
        <v>386</v>
      </c>
      <c r="J100" s="4">
        <v>123481</v>
      </c>
      <c r="K100" s="4"/>
      <c r="L100" s="16" t="str">
        <f t="shared" ref="L100:L102" si="18">HYPERLINK("http://klibs1.kj.yamagata-u.ac.jp/mylimedio/search/search.do?keyword=%23ID%3D"&amp;J100,"OPAC")</f>
        <v>OPAC</v>
      </c>
    </row>
    <row r="101" spans="2:12" x14ac:dyDescent="0.4">
      <c r="B101" s="6" t="s">
        <v>97</v>
      </c>
      <c r="C101" s="6" t="s">
        <v>151</v>
      </c>
      <c r="D101" s="6" t="s">
        <v>152</v>
      </c>
      <c r="E101" s="6" t="s">
        <v>11</v>
      </c>
      <c r="F101" s="6" t="s">
        <v>27</v>
      </c>
      <c r="G101" s="8" t="s">
        <v>155</v>
      </c>
      <c r="H101" s="3" t="s">
        <v>386</v>
      </c>
      <c r="J101" s="4">
        <v>142114</v>
      </c>
      <c r="K101" s="4"/>
      <c r="L101" s="16" t="str">
        <f t="shared" si="18"/>
        <v>OPAC</v>
      </c>
    </row>
    <row r="102" spans="2:12" x14ac:dyDescent="0.4">
      <c r="B102" s="6" t="s">
        <v>97</v>
      </c>
      <c r="C102" s="6" t="s">
        <v>156</v>
      </c>
      <c r="D102" s="6" t="s">
        <v>157</v>
      </c>
      <c r="E102" s="6" t="s">
        <v>11</v>
      </c>
      <c r="F102" s="6" t="s">
        <v>12</v>
      </c>
      <c r="G102" s="7" t="s">
        <v>402</v>
      </c>
      <c r="H102" s="3" t="s">
        <v>386</v>
      </c>
      <c r="J102" s="4">
        <v>878983</v>
      </c>
      <c r="K102" s="4"/>
      <c r="L102" s="16" t="str">
        <f t="shared" si="18"/>
        <v>OPAC</v>
      </c>
    </row>
    <row r="103" spans="2:12" ht="37.5" hidden="1" x14ac:dyDescent="0.4">
      <c r="B103" s="6" t="s">
        <v>97</v>
      </c>
      <c r="C103" s="20" t="s">
        <v>151</v>
      </c>
      <c r="D103" s="20" t="s">
        <v>158</v>
      </c>
      <c r="E103" s="20" t="s">
        <v>11</v>
      </c>
      <c r="F103" s="20" t="s">
        <v>27</v>
      </c>
      <c r="G103" s="7" t="s">
        <v>153</v>
      </c>
      <c r="H103" s="3" t="s">
        <v>386</v>
      </c>
      <c r="J103" s="4">
        <v>774435</v>
      </c>
      <c r="K103" s="4">
        <v>7</v>
      </c>
      <c r="L103" s="16" t="str">
        <f>HYPERLINK("http://klibs1.kj.yamagata-u.ac.jp/mylimedio/search/search.do?keyword=%23ID%3D"&amp;J103,"工学部図書館に所蔵あり")</f>
        <v>工学部図書館に所蔵あり</v>
      </c>
    </row>
    <row r="104" spans="2:12" x14ac:dyDescent="0.4">
      <c r="B104" s="6" t="s">
        <v>97</v>
      </c>
      <c r="C104" s="6" t="s">
        <v>151</v>
      </c>
      <c r="D104" s="6" t="s">
        <v>158</v>
      </c>
      <c r="E104" s="6" t="s">
        <v>11</v>
      </c>
      <c r="F104" s="6" t="s">
        <v>27</v>
      </c>
      <c r="G104" s="8" t="s">
        <v>159</v>
      </c>
      <c r="H104" s="3" t="s">
        <v>386</v>
      </c>
      <c r="J104" s="4">
        <v>198082</v>
      </c>
      <c r="K104" s="4"/>
      <c r="L104" s="16" t="str">
        <f t="shared" ref="L104:L105" si="19">HYPERLINK("http://klibs1.kj.yamagata-u.ac.jp/mylimedio/search/search.do?keyword=%23ID%3D"&amp;J104,"OPAC")</f>
        <v>OPAC</v>
      </c>
    </row>
    <row r="105" spans="2:12" x14ac:dyDescent="0.4">
      <c r="B105" s="6" t="s">
        <v>97</v>
      </c>
      <c r="C105" s="6" t="s">
        <v>151</v>
      </c>
      <c r="D105" s="6" t="s">
        <v>158</v>
      </c>
      <c r="E105" s="6" t="s">
        <v>11</v>
      </c>
      <c r="F105" s="6" t="s">
        <v>27</v>
      </c>
      <c r="G105" s="8" t="s">
        <v>160</v>
      </c>
      <c r="H105" s="3" t="s">
        <v>386</v>
      </c>
      <c r="J105" s="4">
        <v>140460</v>
      </c>
      <c r="K105" s="4"/>
      <c r="L105" s="16" t="str">
        <f t="shared" si="19"/>
        <v>OPAC</v>
      </c>
    </row>
    <row r="106" spans="2:12" ht="37.5" hidden="1" x14ac:dyDescent="0.4">
      <c r="B106" s="6" t="s">
        <v>97</v>
      </c>
      <c r="C106" s="20" t="s">
        <v>151</v>
      </c>
      <c r="D106" s="20" t="s">
        <v>161</v>
      </c>
      <c r="E106" s="20" t="s">
        <v>11</v>
      </c>
      <c r="F106" s="20" t="s">
        <v>27</v>
      </c>
      <c r="G106" s="7" t="s">
        <v>153</v>
      </c>
      <c r="H106" s="3" t="s">
        <v>386</v>
      </c>
      <c r="J106" s="4">
        <v>774435</v>
      </c>
      <c r="K106" s="4">
        <v>7</v>
      </c>
      <c r="L106" s="16" t="str">
        <f>HYPERLINK("http://klibs1.kj.yamagata-u.ac.jp/mylimedio/search/search.do?keyword=%23ID%3D"&amp;J106,"工学部図書館に所蔵あり")</f>
        <v>工学部図書館に所蔵あり</v>
      </c>
    </row>
    <row r="107" spans="2:12" x14ac:dyDescent="0.4">
      <c r="B107" s="6" t="s">
        <v>97</v>
      </c>
      <c r="C107" s="6" t="s">
        <v>151</v>
      </c>
      <c r="D107" s="6" t="s">
        <v>161</v>
      </c>
      <c r="E107" s="6" t="s">
        <v>11</v>
      </c>
      <c r="F107" s="6" t="s">
        <v>27</v>
      </c>
      <c r="G107" s="8" t="s">
        <v>159</v>
      </c>
      <c r="H107" s="3" t="s">
        <v>386</v>
      </c>
      <c r="J107" s="4">
        <v>198082</v>
      </c>
      <c r="K107" s="4"/>
      <c r="L107" s="16" t="str">
        <f t="shared" ref="L107:L108" si="20">HYPERLINK("http://klibs1.kj.yamagata-u.ac.jp/mylimedio/search/search.do?keyword=%23ID%3D"&amp;J107,"OPAC")</f>
        <v>OPAC</v>
      </c>
    </row>
    <row r="108" spans="2:12" x14ac:dyDescent="0.4">
      <c r="B108" s="6" t="s">
        <v>97</v>
      </c>
      <c r="C108" s="6" t="s">
        <v>151</v>
      </c>
      <c r="D108" s="6" t="s">
        <v>161</v>
      </c>
      <c r="E108" s="6" t="s">
        <v>11</v>
      </c>
      <c r="F108" s="6" t="s">
        <v>27</v>
      </c>
      <c r="G108" s="8" t="s">
        <v>160</v>
      </c>
      <c r="H108" s="3" t="s">
        <v>386</v>
      </c>
      <c r="J108" s="4">
        <v>140460</v>
      </c>
      <c r="K108" s="4"/>
      <c r="L108" s="16" t="str">
        <f t="shared" si="20"/>
        <v>OPAC</v>
      </c>
    </row>
    <row r="109" spans="2:12" ht="37.5" hidden="1" x14ac:dyDescent="0.4">
      <c r="B109" s="6" t="s">
        <v>97</v>
      </c>
      <c r="C109" s="20" t="s">
        <v>156</v>
      </c>
      <c r="D109" s="20" t="s">
        <v>162</v>
      </c>
      <c r="E109" s="20" t="s">
        <v>11</v>
      </c>
      <c r="F109" s="20" t="s">
        <v>12</v>
      </c>
      <c r="G109" s="7" t="s">
        <v>163</v>
      </c>
      <c r="H109" s="3" t="s">
        <v>386</v>
      </c>
      <c r="J109" s="4">
        <v>794457</v>
      </c>
      <c r="K109" s="4">
        <v>7</v>
      </c>
      <c r="L109" s="16" t="str">
        <f>HYPERLINK("http://klibs1.kj.yamagata-u.ac.jp/mylimedio/search/search.do?keyword=%23ID%3D"&amp;J109,"工学部図書館に所蔵あり")</f>
        <v>工学部図書館に所蔵あり</v>
      </c>
    </row>
    <row r="110" spans="2:12" x14ac:dyDescent="0.4">
      <c r="B110" s="6" t="s">
        <v>97</v>
      </c>
      <c r="C110" s="6" t="s">
        <v>156</v>
      </c>
      <c r="D110" s="6" t="s">
        <v>162</v>
      </c>
      <c r="E110" s="6" t="s">
        <v>11</v>
      </c>
      <c r="F110" s="6" t="s">
        <v>12</v>
      </c>
      <c r="G110" s="8" t="s">
        <v>164</v>
      </c>
      <c r="H110" s="3" t="s">
        <v>386</v>
      </c>
      <c r="J110" s="4">
        <v>346102</v>
      </c>
      <c r="K110" s="4"/>
      <c r="L110" s="16" t="str">
        <f>HYPERLINK("http://klibs1.kj.yamagata-u.ac.jp/mylimedio/search/search.do?keyword=%23ID%3D"&amp;J110,"OPAC")</f>
        <v>OPAC</v>
      </c>
    </row>
    <row r="111" spans="2:12" ht="37.5" hidden="1" x14ac:dyDescent="0.4">
      <c r="B111" s="6" t="s">
        <v>97</v>
      </c>
      <c r="C111" s="20" t="s">
        <v>156</v>
      </c>
      <c r="D111" s="20" t="s">
        <v>162</v>
      </c>
      <c r="E111" s="20" t="s">
        <v>11</v>
      </c>
      <c r="F111" s="20" t="s">
        <v>12</v>
      </c>
      <c r="G111" s="8" t="s">
        <v>165</v>
      </c>
      <c r="H111" s="3" t="s">
        <v>386</v>
      </c>
      <c r="J111" s="4">
        <v>766868</v>
      </c>
      <c r="K111" s="4">
        <v>7</v>
      </c>
      <c r="L111" s="16" t="str">
        <f t="shared" ref="L111:L113" si="21">HYPERLINK("http://klibs1.kj.yamagata-u.ac.jp/mylimedio/search/search.do?keyword=%23ID%3D"&amp;J111,"工学部図書館に所蔵あり")</f>
        <v>工学部図書館に所蔵あり</v>
      </c>
    </row>
    <row r="112" spans="2:12" ht="37.5" hidden="1" x14ac:dyDescent="0.4">
      <c r="B112" s="6" t="s">
        <v>97</v>
      </c>
      <c r="C112" s="20" t="s">
        <v>156</v>
      </c>
      <c r="D112" s="20" t="s">
        <v>162</v>
      </c>
      <c r="E112" s="20" t="s">
        <v>11</v>
      </c>
      <c r="F112" s="20" t="s">
        <v>12</v>
      </c>
      <c r="G112" s="8" t="s">
        <v>166</v>
      </c>
      <c r="H112" s="3" t="s">
        <v>386</v>
      </c>
      <c r="J112" s="4">
        <v>751261</v>
      </c>
      <c r="K112" s="4">
        <v>7</v>
      </c>
      <c r="L112" s="16" t="str">
        <f t="shared" si="21"/>
        <v>工学部図書館に所蔵あり</v>
      </c>
    </row>
    <row r="113" spans="2:12" ht="37.5" hidden="1" x14ac:dyDescent="0.4">
      <c r="B113" s="6" t="s">
        <v>97</v>
      </c>
      <c r="C113" s="20" t="s">
        <v>151</v>
      </c>
      <c r="D113" s="20" t="s">
        <v>167</v>
      </c>
      <c r="E113" s="20" t="s">
        <v>11</v>
      </c>
      <c r="F113" s="20" t="s">
        <v>27</v>
      </c>
      <c r="G113" s="7" t="s">
        <v>153</v>
      </c>
      <c r="H113" s="3" t="s">
        <v>386</v>
      </c>
      <c r="J113" s="4">
        <v>774435</v>
      </c>
      <c r="K113" s="4">
        <v>7</v>
      </c>
      <c r="L113" s="16" t="str">
        <f t="shared" si="21"/>
        <v>工学部図書館に所蔵あり</v>
      </c>
    </row>
    <row r="114" spans="2:12" x14ac:dyDescent="0.4">
      <c r="B114" s="6" t="s">
        <v>97</v>
      </c>
      <c r="C114" s="6" t="s">
        <v>151</v>
      </c>
      <c r="D114" s="6" t="s">
        <v>167</v>
      </c>
      <c r="E114" s="6" t="s">
        <v>11</v>
      </c>
      <c r="F114" s="6" t="s">
        <v>27</v>
      </c>
      <c r="G114" s="8" t="s">
        <v>154</v>
      </c>
      <c r="H114" s="3" t="s">
        <v>386</v>
      </c>
      <c r="J114" s="4">
        <v>123481</v>
      </c>
      <c r="K114" s="4"/>
      <c r="L114" s="16" t="str">
        <f t="shared" ref="L114:L115" si="22">HYPERLINK("http://klibs1.kj.yamagata-u.ac.jp/mylimedio/search/search.do?keyword=%23ID%3D"&amp;J114,"OPAC")</f>
        <v>OPAC</v>
      </c>
    </row>
    <row r="115" spans="2:12" x14ac:dyDescent="0.4">
      <c r="B115" s="6" t="s">
        <v>97</v>
      </c>
      <c r="C115" s="6" t="s">
        <v>151</v>
      </c>
      <c r="D115" s="6" t="s">
        <v>167</v>
      </c>
      <c r="E115" s="6" t="s">
        <v>11</v>
      </c>
      <c r="F115" s="6" t="s">
        <v>27</v>
      </c>
      <c r="G115" s="8" t="s">
        <v>155</v>
      </c>
      <c r="H115" s="3" t="s">
        <v>386</v>
      </c>
      <c r="J115" s="4">
        <v>142114</v>
      </c>
      <c r="K115" s="4"/>
      <c r="L115" s="16" t="str">
        <f t="shared" si="22"/>
        <v>OPAC</v>
      </c>
    </row>
    <row r="116" spans="2:12" ht="37.5" hidden="1" x14ac:dyDescent="0.4">
      <c r="B116" s="6" t="s">
        <v>97</v>
      </c>
      <c r="C116" s="20" t="s">
        <v>168</v>
      </c>
      <c r="D116" s="20" t="s">
        <v>169</v>
      </c>
      <c r="E116" s="20" t="s">
        <v>11</v>
      </c>
      <c r="F116" s="20" t="s">
        <v>12</v>
      </c>
      <c r="G116" s="7" t="s">
        <v>170</v>
      </c>
      <c r="H116" s="3" t="s">
        <v>386</v>
      </c>
      <c r="J116" s="4">
        <v>867735</v>
      </c>
      <c r="K116" s="4">
        <v>7</v>
      </c>
      <c r="L116" s="16" t="str">
        <f t="shared" ref="L116:L117" si="23">HYPERLINK("http://klibs1.kj.yamagata-u.ac.jp/mylimedio/search/search.do?keyword=%23ID%3D"&amp;J116,"工学部図書館に所蔵あり")</f>
        <v>工学部図書館に所蔵あり</v>
      </c>
    </row>
    <row r="117" spans="2:12" ht="37.5" hidden="1" x14ac:dyDescent="0.4">
      <c r="B117" s="6" t="s">
        <v>97</v>
      </c>
      <c r="C117" s="20" t="s">
        <v>151</v>
      </c>
      <c r="D117" s="20" t="s">
        <v>158</v>
      </c>
      <c r="E117" s="20" t="s">
        <v>11</v>
      </c>
      <c r="F117" s="20" t="s">
        <v>27</v>
      </c>
      <c r="G117" s="7" t="s">
        <v>153</v>
      </c>
      <c r="H117" s="3" t="s">
        <v>386</v>
      </c>
      <c r="J117" s="4">
        <v>774435</v>
      </c>
      <c r="K117" s="4">
        <v>7</v>
      </c>
      <c r="L117" s="16" t="str">
        <f t="shared" si="23"/>
        <v>工学部図書館に所蔵あり</v>
      </c>
    </row>
    <row r="118" spans="2:12" x14ac:dyDescent="0.4">
      <c r="B118" s="6" t="s">
        <v>97</v>
      </c>
      <c r="C118" s="6" t="s">
        <v>151</v>
      </c>
      <c r="D118" s="6" t="s">
        <v>158</v>
      </c>
      <c r="E118" s="6" t="s">
        <v>11</v>
      </c>
      <c r="F118" s="6" t="s">
        <v>27</v>
      </c>
      <c r="G118" s="8" t="s">
        <v>159</v>
      </c>
      <c r="H118" s="3" t="s">
        <v>386</v>
      </c>
      <c r="J118" s="4">
        <v>198082</v>
      </c>
      <c r="K118" s="4"/>
      <c r="L118" s="16" t="str">
        <f t="shared" ref="L118:L119" si="24">HYPERLINK("http://klibs1.kj.yamagata-u.ac.jp/mylimedio/search/search.do?keyword=%23ID%3D"&amp;J118,"OPAC")</f>
        <v>OPAC</v>
      </c>
    </row>
    <row r="119" spans="2:12" x14ac:dyDescent="0.4">
      <c r="B119" s="6" t="s">
        <v>97</v>
      </c>
      <c r="C119" s="6" t="s">
        <v>151</v>
      </c>
      <c r="D119" s="6" t="s">
        <v>158</v>
      </c>
      <c r="E119" s="6" t="s">
        <v>11</v>
      </c>
      <c r="F119" s="6" t="s">
        <v>27</v>
      </c>
      <c r="G119" s="8" t="s">
        <v>160</v>
      </c>
      <c r="H119" s="3" t="s">
        <v>386</v>
      </c>
      <c r="J119" s="4">
        <v>140460</v>
      </c>
      <c r="K119" s="4"/>
      <c r="L119" s="16" t="str">
        <f t="shared" si="24"/>
        <v>OPAC</v>
      </c>
    </row>
    <row r="120" spans="2:12" ht="37.5" hidden="1" x14ac:dyDescent="0.4">
      <c r="B120" s="6" t="s">
        <v>97</v>
      </c>
      <c r="C120" s="20" t="s">
        <v>151</v>
      </c>
      <c r="D120" s="20" t="s">
        <v>171</v>
      </c>
      <c r="E120" s="20" t="s">
        <v>11</v>
      </c>
      <c r="F120" s="20" t="s">
        <v>27</v>
      </c>
      <c r="G120" s="7" t="s">
        <v>153</v>
      </c>
      <c r="H120" s="3" t="s">
        <v>386</v>
      </c>
      <c r="J120" s="4">
        <v>774435</v>
      </c>
      <c r="K120" s="4">
        <v>7</v>
      </c>
      <c r="L120" s="16" t="str">
        <f>HYPERLINK("http://klibs1.kj.yamagata-u.ac.jp/mylimedio/search/search.do?keyword=%23ID%3D"&amp;J120,"工学部図書館に所蔵あり")</f>
        <v>工学部図書館に所蔵あり</v>
      </c>
    </row>
    <row r="121" spans="2:12" x14ac:dyDescent="0.4">
      <c r="B121" s="6" t="s">
        <v>97</v>
      </c>
      <c r="C121" s="6" t="s">
        <v>151</v>
      </c>
      <c r="D121" s="6" t="s">
        <v>171</v>
      </c>
      <c r="E121" s="6" t="s">
        <v>11</v>
      </c>
      <c r="F121" s="6" t="s">
        <v>27</v>
      </c>
      <c r="G121" s="8" t="s">
        <v>159</v>
      </c>
      <c r="H121" s="3" t="s">
        <v>386</v>
      </c>
      <c r="J121" s="4">
        <v>198082</v>
      </c>
      <c r="K121" s="4"/>
      <c r="L121" s="16" t="str">
        <f t="shared" ref="L121:L124" si="25">HYPERLINK("http://klibs1.kj.yamagata-u.ac.jp/mylimedio/search/search.do?keyword=%23ID%3D"&amp;J121,"OPAC")</f>
        <v>OPAC</v>
      </c>
    </row>
    <row r="122" spans="2:12" x14ac:dyDescent="0.4">
      <c r="B122" s="6" t="s">
        <v>97</v>
      </c>
      <c r="C122" s="6" t="s">
        <v>151</v>
      </c>
      <c r="D122" s="6" t="s">
        <v>171</v>
      </c>
      <c r="E122" s="6" t="s">
        <v>11</v>
      </c>
      <c r="F122" s="6" t="s">
        <v>27</v>
      </c>
      <c r="G122" s="8" t="s">
        <v>160</v>
      </c>
      <c r="H122" s="3" t="s">
        <v>386</v>
      </c>
      <c r="J122" s="4">
        <v>140460</v>
      </c>
      <c r="K122" s="4"/>
      <c r="L122" s="16" t="str">
        <f t="shared" si="25"/>
        <v>OPAC</v>
      </c>
    </row>
    <row r="123" spans="2:12" x14ac:dyDescent="0.4">
      <c r="B123" s="6" t="s">
        <v>97</v>
      </c>
      <c r="C123" s="6" t="s">
        <v>172</v>
      </c>
      <c r="D123" s="6" t="s">
        <v>173</v>
      </c>
      <c r="E123" s="6" t="s">
        <v>11</v>
      </c>
      <c r="F123" s="6" t="s">
        <v>12</v>
      </c>
      <c r="G123" s="7" t="s">
        <v>174</v>
      </c>
      <c r="H123" s="3" t="s">
        <v>386</v>
      </c>
      <c r="J123" s="4">
        <v>878955</v>
      </c>
      <c r="K123" s="4"/>
      <c r="L123" s="16" t="str">
        <f t="shared" si="25"/>
        <v>OPAC</v>
      </c>
    </row>
    <row r="124" spans="2:12" x14ac:dyDescent="0.4">
      <c r="B124" s="6" t="s">
        <v>97</v>
      </c>
      <c r="C124" s="6" t="s">
        <v>172</v>
      </c>
      <c r="D124" s="6" t="s">
        <v>173</v>
      </c>
      <c r="E124" s="6" t="s">
        <v>11</v>
      </c>
      <c r="F124" s="6" t="s">
        <v>12</v>
      </c>
      <c r="G124" s="8" t="s">
        <v>175</v>
      </c>
      <c r="H124" s="3" t="s">
        <v>386</v>
      </c>
      <c r="J124" s="4">
        <v>737171</v>
      </c>
      <c r="K124" s="4"/>
      <c r="L124" s="16" t="str">
        <f t="shared" si="25"/>
        <v>OPAC</v>
      </c>
    </row>
    <row r="125" spans="2:12" hidden="1" x14ac:dyDescent="0.4">
      <c r="B125" s="6" t="s">
        <v>97</v>
      </c>
      <c r="C125" s="20" t="s">
        <v>172</v>
      </c>
      <c r="D125" s="20" t="s">
        <v>173</v>
      </c>
      <c r="E125" s="20" t="s">
        <v>11</v>
      </c>
      <c r="F125" s="20" t="s">
        <v>12</v>
      </c>
      <c r="G125" s="8" t="s">
        <v>176</v>
      </c>
      <c r="H125" s="3" t="s">
        <v>386</v>
      </c>
      <c r="J125" s="4">
        <v>680585</v>
      </c>
      <c r="K125" s="4">
        <v>7</v>
      </c>
      <c r="L125" s="16" t="str">
        <f t="shared" ref="L125:L126" si="26">HYPERLINK("http://klibs1.kj.yamagata-u.ac.jp/mylimedio/search/search.do?keyword=%23ID%3D"&amp;J125,"工学部図書館に所蔵あり")</f>
        <v>工学部図書館に所蔵あり</v>
      </c>
    </row>
    <row r="126" spans="2:12" hidden="1" x14ac:dyDescent="0.4">
      <c r="B126" s="6" t="s">
        <v>97</v>
      </c>
      <c r="C126" s="20" t="s">
        <v>172</v>
      </c>
      <c r="D126" s="20" t="s">
        <v>173</v>
      </c>
      <c r="E126" s="20" t="s">
        <v>11</v>
      </c>
      <c r="F126" s="20" t="s">
        <v>12</v>
      </c>
      <c r="G126" s="8" t="s">
        <v>177</v>
      </c>
      <c r="H126" s="3" t="s">
        <v>386</v>
      </c>
      <c r="J126" s="4">
        <v>776968</v>
      </c>
      <c r="K126" s="4">
        <v>7</v>
      </c>
      <c r="L126" s="16" t="str">
        <f t="shared" si="26"/>
        <v>工学部図書館に所蔵あり</v>
      </c>
    </row>
    <row r="127" spans="2:12" x14ac:dyDescent="0.4">
      <c r="B127" s="6" t="s">
        <v>97</v>
      </c>
      <c r="C127" s="6" t="s">
        <v>172</v>
      </c>
      <c r="D127" s="6" t="s">
        <v>173</v>
      </c>
      <c r="E127" s="6" t="s">
        <v>11</v>
      </c>
      <c r="F127" s="6" t="s">
        <v>12</v>
      </c>
      <c r="G127" s="8" t="s">
        <v>403</v>
      </c>
      <c r="H127" s="3" t="s">
        <v>393</v>
      </c>
      <c r="J127" s="4"/>
      <c r="K127" s="4"/>
    </row>
    <row r="128" spans="2:12" x14ac:dyDescent="0.4">
      <c r="B128" s="6" t="s">
        <v>97</v>
      </c>
      <c r="C128" s="6" t="s">
        <v>172</v>
      </c>
      <c r="D128" s="6" t="s">
        <v>179</v>
      </c>
      <c r="E128" s="6" t="s">
        <v>11</v>
      </c>
      <c r="F128" s="6" t="s">
        <v>12</v>
      </c>
      <c r="G128" s="7" t="s">
        <v>174</v>
      </c>
      <c r="H128" s="3" t="s">
        <v>386</v>
      </c>
      <c r="J128" s="4">
        <v>878955</v>
      </c>
      <c r="K128" s="4"/>
      <c r="L128" s="16" t="str">
        <f t="shared" ref="L128:L129" si="27">HYPERLINK("http://klibs1.kj.yamagata-u.ac.jp/mylimedio/search/search.do?keyword=%23ID%3D"&amp;J128,"OPAC")</f>
        <v>OPAC</v>
      </c>
    </row>
    <row r="129" spans="2:12" x14ac:dyDescent="0.4">
      <c r="B129" s="6" t="s">
        <v>97</v>
      </c>
      <c r="C129" s="6" t="s">
        <v>172</v>
      </c>
      <c r="D129" s="6" t="s">
        <v>179</v>
      </c>
      <c r="E129" s="6" t="s">
        <v>11</v>
      </c>
      <c r="F129" s="6" t="s">
        <v>12</v>
      </c>
      <c r="G129" s="8" t="s">
        <v>175</v>
      </c>
      <c r="H129" s="3" t="s">
        <v>386</v>
      </c>
      <c r="J129" s="4">
        <v>737171</v>
      </c>
      <c r="K129" s="4"/>
      <c r="L129" s="16" t="str">
        <f t="shared" si="27"/>
        <v>OPAC</v>
      </c>
    </row>
    <row r="130" spans="2:12" hidden="1" x14ac:dyDescent="0.4">
      <c r="B130" s="6" t="s">
        <v>97</v>
      </c>
      <c r="C130" s="20" t="s">
        <v>172</v>
      </c>
      <c r="D130" s="20" t="s">
        <v>179</v>
      </c>
      <c r="E130" s="20" t="s">
        <v>11</v>
      </c>
      <c r="F130" s="20" t="s">
        <v>12</v>
      </c>
      <c r="G130" s="8" t="s">
        <v>176</v>
      </c>
      <c r="H130" s="3" t="s">
        <v>386</v>
      </c>
      <c r="J130" s="4">
        <v>680585</v>
      </c>
      <c r="K130" s="4">
        <v>7</v>
      </c>
      <c r="L130" s="16" t="str">
        <f t="shared" ref="L130:L131" si="28">HYPERLINK("http://klibs1.kj.yamagata-u.ac.jp/mylimedio/search/search.do?keyword=%23ID%3D"&amp;J130,"工学部図書館に所蔵あり")</f>
        <v>工学部図書館に所蔵あり</v>
      </c>
    </row>
    <row r="131" spans="2:12" hidden="1" x14ac:dyDescent="0.4">
      <c r="B131" s="6" t="s">
        <v>97</v>
      </c>
      <c r="C131" s="20" t="s">
        <v>172</v>
      </c>
      <c r="D131" s="20" t="s">
        <v>179</v>
      </c>
      <c r="E131" s="20" t="s">
        <v>11</v>
      </c>
      <c r="F131" s="20" t="s">
        <v>12</v>
      </c>
      <c r="G131" s="8" t="s">
        <v>177</v>
      </c>
      <c r="H131" s="3" t="s">
        <v>386</v>
      </c>
      <c r="J131" s="4">
        <v>776968</v>
      </c>
      <c r="K131" s="4">
        <v>7</v>
      </c>
      <c r="L131" s="16" t="str">
        <f t="shared" si="28"/>
        <v>工学部図書館に所蔵あり</v>
      </c>
    </row>
    <row r="132" spans="2:12" x14ac:dyDescent="0.4">
      <c r="B132" s="6" t="s">
        <v>97</v>
      </c>
      <c r="C132" s="6" t="s">
        <v>172</v>
      </c>
      <c r="D132" s="6" t="s">
        <v>179</v>
      </c>
      <c r="E132" s="6" t="s">
        <v>11</v>
      </c>
      <c r="F132" s="6" t="s">
        <v>12</v>
      </c>
      <c r="G132" s="8" t="s">
        <v>178</v>
      </c>
      <c r="H132" s="3" t="s">
        <v>393</v>
      </c>
      <c r="J132" s="4"/>
      <c r="K132" s="4"/>
    </row>
    <row r="133" spans="2:12" x14ac:dyDescent="0.4">
      <c r="B133" s="6" t="s">
        <v>97</v>
      </c>
      <c r="C133" s="6" t="s">
        <v>180</v>
      </c>
      <c r="D133" s="6" t="s">
        <v>181</v>
      </c>
      <c r="E133" s="6" t="s">
        <v>11</v>
      </c>
      <c r="F133" s="6" t="s">
        <v>27</v>
      </c>
      <c r="G133" s="7" t="s">
        <v>182</v>
      </c>
      <c r="H133" s="3" t="s">
        <v>386</v>
      </c>
      <c r="J133" s="4">
        <v>878955</v>
      </c>
      <c r="K133" s="4"/>
      <c r="L133" s="16" t="str">
        <f t="shared" ref="L133:L136" si="29">HYPERLINK("http://klibs1.kj.yamagata-u.ac.jp/mylimedio/search/search.do?keyword=%23ID%3D"&amp;J133,"OPAC")</f>
        <v>OPAC</v>
      </c>
    </row>
    <row r="134" spans="2:12" x14ac:dyDescent="0.4">
      <c r="B134" s="6" t="s">
        <v>97</v>
      </c>
      <c r="C134" s="6" t="s">
        <v>180</v>
      </c>
      <c r="D134" s="6" t="s">
        <v>181</v>
      </c>
      <c r="E134" s="6" t="s">
        <v>11</v>
      </c>
      <c r="F134" s="6" t="s">
        <v>27</v>
      </c>
      <c r="G134" s="8" t="s">
        <v>183</v>
      </c>
      <c r="H134" s="3" t="s">
        <v>386</v>
      </c>
      <c r="J134" s="4">
        <v>249248</v>
      </c>
      <c r="K134" s="4"/>
      <c r="L134" s="16" t="str">
        <f t="shared" si="29"/>
        <v>OPAC</v>
      </c>
    </row>
    <row r="135" spans="2:12" x14ac:dyDescent="0.4">
      <c r="B135" s="6" t="s">
        <v>97</v>
      </c>
      <c r="C135" s="6" t="s">
        <v>180</v>
      </c>
      <c r="D135" s="6" t="s">
        <v>184</v>
      </c>
      <c r="E135" s="6" t="s">
        <v>11</v>
      </c>
      <c r="F135" s="6" t="s">
        <v>27</v>
      </c>
      <c r="G135" s="7" t="s">
        <v>182</v>
      </c>
      <c r="H135" s="3" t="s">
        <v>386</v>
      </c>
      <c r="J135" s="4">
        <v>878955</v>
      </c>
      <c r="K135" s="4"/>
      <c r="L135" s="16" t="str">
        <f t="shared" si="29"/>
        <v>OPAC</v>
      </c>
    </row>
    <row r="136" spans="2:12" x14ac:dyDescent="0.4">
      <c r="B136" s="6" t="s">
        <v>97</v>
      </c>
      <c r="C136" s="6" t="s">
        <v>180</v>
      </c>
      <c r="D136" s="6" t="s">
        <v>184</v>
      </c>
      <c r="E136" s="6" t="s">
        <v>11</v>
      </c>
      <c r="F136" s="6" t="s">
        <v>27</v>
      </c>
      <c r="G136" s="8" t="s">
        <v>185</v>
      </c>
      <c r="H136" s="3" t="s">
        <v>386</v>
      </c>
      <c r="J136" s="4">
        <v>42551</v>
      </c>
      <c r="K136" s="4"/>
      <c r="L136" s="16" t="str">
        <f t="shared" si="29"/>
        <v>OPAC</v>
      </c>
    </row>
    <row r="137" spans="2:12" ht="37.5" hidden="1" x14ac:dyDescent="0.4">
      <c r="B137" s="6" t="s">
        <v>97</v>
      </c>
      <c r="C137" s="20" t="s">
        <v>180</v>
      </c>
      <c r="D137" s="20" t="s">
        <v>184</v>
      </c>
      <c r="E137" s="20" t="s">
        <v>11</v>
      </c>
      <c r="F137" s="20" t="s">
        <v>27</v>
      </c>
      <c r="G137" s="8" t="s">
        <v>186</v>
      </c>
      <c r="H137" s="3" t="s">
        <v>386</v>
      </c>
      <c r="J137" s="4">
        <v>262228</v>
      </c>
      <c r="K137" s="4">
        <v>7</v>
      </c>
      <c r="L137" s="16" t="str">
        <f>HYPERLINK("http://klibs1.kj.yamagata-u.ac.jp/mylimedio/search/search.do?keyword=%23ID%3D"&amp;J137,"工学部図書館に所蔵あり")</f>
        <v>工学部図書館に所蔵あり</v>
      </c>
    </row>
    <row r="138" spans="2:12" hidden="1" x14ac:dyDescent="0.4">
      <c r="B138" s="6" t="s">
        <v>97</v>
      </c>
      <c r="C138" s="6" t="s">
        <v>180</v>
      </c>
      <c r="D138" s="6" t="s">
        <v>184</v>
      </c>
      <c r="E138" s="6" t="s">
        <v>11</v>
      </c>
      <c r="F138" s="6" t="s">
        <v>27</v>
      </c>
      <c r="G138" s="8" t="s">
        <v>187</v>
      </c>
      <c r="H138" s="3" t="s">
        <v>386</v>
      </c>
      <c r="J138" s="4">
        <v>45276</v>
      </c>
      <c r="K138" s="4" t="s">
        <v>385</v>
      </c>
      <c r="L138" s="16" t="str">
        <f>HYPERLINK("http://klibs1.kj.yamagata-u.ac.jp/mylimedio/search/search.do?keyword=%23ID%3D"&amp;J138,"工学部、農学部図書館に所蔵あり")</f>
        <v>工学部、農学部図書館に所蔵あり</v>
      </c>
    </row>
    <row r="139" spans="2:12" hidden="1" x14ac:dyDescent="0.4">
      <c r="B139" s="6" t="s">
        <v>97</v>
      </c>
      <c r="C139" s="20" t="s">
        <v>103</v>
      </c>
      <c r="D139" s="20" t="s">
        <v>188</v>
      </c>
      <c r="E139" s="20" t="s">
        <v>11</v>
      </c>
      <c r="F139" s="20" t="s">
        <v>27</v>
      </c>
      <c r="G139" s="7" t="s">
        <v>189</v>
      </c>
      <c r="H139" s="3" t="s">
        <v>386</v>
      </c>
      <c r="J139" s="4">
        <v>484359</v>
      </c>
      <c r="K139" s="4">
        <v>7</v>
      </c>
      <c r="L139" s="16" t="str">
        <f t="shared" ref="L139:L140" si="30">HYPERLINK("http://klibs1.kj.yamagata-u.ac.jp/mylimedio/search/search.do?keyword=%23ID%3D"&amp;J139,"工学部図書館に所蔵あり")</f>
        <v>工学部図書館に所蔵あり</v>
      </c>
    </row>
    <row r="140" spans="2:12" hidden="1" x14ac:dyDescent="0.4">
      <c r="B140" s="6" t="s">
        <v>97</v>
      </c>
      <c r="C140" s="20" t="s">
        <v>103</v>
      </c>
      <c r="D140" s="20" t="s">
        <v>188</v>
      </c>
      <c r="E140" s="20" t="s">
        <v>11</v>
      </c>
      <c r="F140" s="20" t="s">
        <v>27</v>
      </c>
      <c r="G140" s="8" t="s">
        <v>190</v>
      </c>
      <c r="H140" s="3" t="s">
        <v>386</v>
      </c>
      <c r="J140" s="4">
        <v>484364</v>
      </c>
      <c r="K140" s="4">
        <v>7</v>
      </c>
      <c r="L140" s="16" t="str">
        <f t="shared" si="30"/>
        <v>工学部図書館に所蔵あり</v>
      </c>
    </row>
    <row r="141" spans="2:12" ht="37.5" hidden="1" x14ac:dyDescent="0.4">
      <c r="B141" s="6" t="s">
        <v>97</v>
      </c>
      <c r="C141" s="6" t="s">
        <v>103</v>
      </c>
      <c r="D141" s="6" t="s">
        <v>188</v>
      </c>
      <c r="E141" s="6" t="s">
        <v>11</v>
      </c>
      <c r="F141" s="6" t="s">
        <v>27</v>
      </c>
      <c r="G141" s="8" t="s">
        <v>191</v>
      </c>
      <c r="H141" s="3" t="s">
        <v>386</v>
      </c>
      <c r="J141" s="4">
        <v>764266</v>
      </c>
      <c r="K141" s="4" t="s">
        <v>385</v>
      </c>
      <c r="L141" s="16" t="str">
        <f>HYPERLINK("http://klibs1.kj.yamagata-u.ac.jp/mylimedio/search/search.do?keyword=%23ID%3D"&amp;J141,"工学部、農学部図書館に所蔵あり")</f>
        <v>工学部、農学部図書館に所蔵あり</v>
      </c>
    </row>
    <row r="142" spans="2:12" hidden="1" x14ac:dyDescent="0.4">
      <c r="B142" s="6" t="s">
        <v>97</v>
      </c>
      <c r="C142" s="20" t="s">
        <v>103</v>
      </c>
      <c r="D142" s="20" t="s">
        <v>188</v>
      </c>
      <c r="E142" s="20" t="s">
        <v>11</v>
      </c>
      <c r="F142" s="20" t="s">
        <v>27</v>
      </c>
      <c r="G142" s="8" t="s">
        <v>387</v>
      </c>
      <c r="H142" s="3" t="s">
        <v>386</v>
      </c>
      <c r="J142" s="4">
        <v>548133</v>
      </c>
      <c r="K142" s="4">
        <v>7</v>
      </c>
      <c r="L142" s="16" t="str">
        <f t="shared" ref="L142:L147" si="31">HYPERLINK("http://klibs1.kj.yamagata-u.ac.jp/mylimedio/search/search.do?keyword=%23ID%3D"&amp;J142,"工学部図書館に所蔵あり")</f>
        <v>工学部図書館に所蔵あり</v>
      </c>
    </row>
    <row r="143" spans="2:12" hidden="1" x14ac:dyDescent="0.4">
      <c r="B143" s="6" t="s">
        <v>97</v>
      </c>
      <c r="C143" s="20" t="s">
        <v>103</v>
      </c>
      <c r="D143" s="20" t="s">
        <v>188</v>
      </c>
      <c r="E143" s="20" t="s">
        <v>11</v>
      </c>
      <c r="F143" s="20" t="s">
        <v>27</v>
      </c>
      <c r="G143" s="8" t="s">
        <v>388</v>
      </c>
      <c r="H143" s="3" t="s">
        <v>386</v>
      </c>
      <c r="J143" s="4">
        <v>548124</v>
      </c>
      <c r="K143" s="4">
        <v>7</v>
      </c>
      <c r="L143" s="16" t="str">
        <f t="shared" si="31"/>
        <v>工学部図書館に所蔵あり</v>
      </c>
    </row>
    <row r="144" spans="2:12" hidden="1" x14ac:dyDescent="0.4">
      <c r="B144" s="6" t="s">
        <v>97</v>
      </c>
      <c r="C144" s="20" t="s">
        <v>103</v>
      </c>
      <c r="D144" s="20" t="s">
        <v>188</v>
      </c>
      <c r="E144" s="20" t="s">
        <v>11</v>
      </c>
      <c r="F144" s="20" t="s">
        <v>27</v>
      </c>
      <c r="G144" s="8" t="s">
        <v>389</v>
      </c>
      <c r="H144" s="3" t="s">
        <v>386</v>
      </c>
      <c r="J144" s="4">
        <v>548118</v>
      </c>
      <c r="K144" s="4">
        <v>7</v>
      </c>
      <c r="L144" s="16" t="str">
        <f t="shared" si="31"/>
        <v>工学部図書館に所蔵あり</v>
      </c>
    </row>
    <row r="145" spans="2:12" hidden="1" x14ac:dyDescent="0.4">
      <c r="B145" s="6" t="s">
        <v>97</v>
      </c>
      <c r="C145" s="20" t="s">
        <v>103</v>
      </c>
      <c r="D145" s="20" t="s">
        <v>188</v>
      </c>
      <c r="E145" s="20" t="s">
        <v>11</v>
      </c>
      <c r="F145" s="20" t="s">
        <v>27</v>
      </c>
      <c r="G145" s="8" t="s">
        <v>390</v>
      </c>
      <c r="H145" s="3" t="s">
        <v>386</v>
      </c>
      <c r="J145" s="4">
        <v>548119</v>
      </c>
      <c r="K145" s="4">
        <v>7</v>
      </c>
      <c r="L145" s="16" t="str">
        <f t="shared" si="31"/>
        <v>工学部図書館に所蔵あり</v>
      </c>
    </row>
    <row r="146" spans="2:12" hidden="1" x14ac:dyDescent="0.4">
      <c r="B146" s="6" t="s">
        <v>97</v>
      </c>
      <c r="C146" s="20" t="s">
        <v>103</v>
      </c>
      <c r="D146" s="20" t="s">
        <v>192</v>
      </c>
      <c r="E146" s="20" t="s">
        <v>11</v>
      </c>
      <c r="F146" s="20" t="s">
        <v>27</v>
      </c>
      <c r="G146" s="7" t="s">
        <v>189</v>
      </c>
      <c r="H146" s="3" t="s">
        <v>386</v>
      </c>
      <c r="J146" s="4">
        <v>484359</v>
      </c>
      <c r="K146" s="4">
        <v>7</v>
      </c>
      <c r="L146" s="16" t="str">
        <f t="shared" si="31"/>
        <v>工学部図書館に所蔵あり</v>
      </c>
    </row>
    <row r="147" spans="2:12" hidden="1" x14ac:dyDescent="0.4">
      <c r="B147" s="6" t="s">
        <v>97</v>
      </c>
      <c r="C147" s="20" t="s">
        <v>103</v>
      </c>
      <c r="D147" s="20" t="s">
        <v>192</v>
      </c>
      <c r="E147" s="20" t="s">
        <v>11</v>
      </c>
      <c r="F147" s="20" t="s">
        <v>27</v>
      </c>
      <c r="G147" s="8" t="s">
        <v>190</v>
      </c>
      <c r="H147" s="3" t="s">
        <v>386</v>
      </c>
      <c r="J147" s="4">
        <v>484364</v>
      </c>
      <c r="K147" s="4">
        <v>7</v>
      </c>
      <c r="L147" s="16" t="str">
        <f t="shared" si="31"/>
        <v>工学部図書館に所蔵あり</v>
      </c>
    </row>
    <row r="148" spans="2:12" ht="37.5" hidden="1" x14ac:dyDescent="0.4">
      <c r="B148" s="6" t="s">
        <v>97</v>
      </c>
      <c r="C148" s="6" t="s">
        <v>103</v>
      </c>
      <c r="D148" s="6" t="s">
        <v>192</v>
      </c>
      <c r="E148" s="6" t="s">
        <v>11</v>
      </c>
      <c r="F148" s="6" t="s">
        <v>27</v>
      </c>
      <c r="G148" s="8" t="s">
        <v>191</v>
      </c>
      <c r="H148" s="3" t="s">
        <v>386</v>
      </c>
      <c r="J148" s="4">
        <v>764266</v>
      </c>
      <c r="K148" s="4" t="s">
        <v>385</v>
      </c>
      <c r="L148" s="16" t="str">
        <f>HYPERLINK("http://klibs1.kj.yamagata-u.ac.jp/mylimedio/search/search.do?keyword=%23ID%3D"&amp;J148,"工学部、農学部図書館に所蔵あり")</f>
        <v>工学部、農学部図書館に所蔵あり</v>
      </c>
    </row>
    <row r="149" spans="2:12" hidden="1" x14ac:dyDescent="0.4">
      <c r="B149" s="6" t="s">
        <v>97</v>
      </c>
      <c r="C149" s="20" t="s">
        <v>103</v>
      </c>
      <c r="D149" s="20" t="s">
        <v>192</v>
      </c>
      <c r="E149" s="20" t="s">
        <v>11</v>
      </c>
      <c r="F149" s="20" t="s">
        <v>27</v>
      </c>
      <c r="G149" s="8" t="s">
        <v>391</v>
      </c>
      <c r="H149" s="3" t="s">
        <v>386</v>
      </c>
      <c r="J149" s="4">
        <v>548133</v>
      </c>
      <c r="K149" s="4">
        <v>7</v>
      </c>
      <c r="L149" s="16" t="str">
        <f t="shared" ref="L149:L152" si="32">HYPERLINK("http://klibs1.kj.yamagata-u.ac.jp/mylimedio/search/search.do?keyword=%23ID%3D"&amp;J149,"工学部図書館に所蔵あり")</f>
        <v>工学部図書館に所蔵あり</v>
      </c>
    </row>
    <row r="150" spans="2:12" hidden="1" x14ac:dyDescent="0.4">
      <c r="B150" s="6" t="s">
        <v>97</v>
      </c>
      <c r="C150" s="20" t="s">
        <v>103</v>
      </c>
      <c r="D150" s="20" t="s">
        <v>192</v>
      </c>
      <c r="E150" s="20" t="s">
        <v>11</v>
      </c>
      <c r="F150" s="20" t="s">
        <v>27</v>
      </c>
      <c r="G150" s="8" t="s">
        <v>388</v>
      </c>
      <c r="H150" s="3" t="s">
        <v>386</v>
      </c>
      <c r="J150" s="4">
        <v>548124</v>
      </c>
      <c r="K150" s="4">
        <v>7</v>
      </c>
      <c r="L150" s="16" t="str">
        <f t="shared" si="32"/>
        <v>工学部図書館に所蔵あり</v>
      </c>
    </row>
    <row r="151" spans="2:12" hidden="1" x14ac:dyDescent="0.4">
      <c r="B151" s="6" t="s">
        <v>97</v>
      </c>
      <c r="C151" s="20" t="s">
        <v>103</v>
      </c>
      <c r="D151" s="20" t="s">
        <v>192</v>
      </c>
      <c r="E151" s="20" t="s">
        <v>11</v>
      </c>
      <c r="F151" s="20" t="s">
        <v>27</v>
      </c>
      <c r="G151" s="8" t="s">
        <v>389</v>
      </c>
      <c r="H151" s="3" t="s">
        <v>386</v>
      </c>
      <c r="J151" s="4">
        <v>548118</v>
      </c>
      <c r="K151" s="4">
        <v>7</v>
      </c>
      <c r="L151" s="16" t="str">
        <f t="shared" si="32"/>
        <v>工学部図書館に所蔵あり</v>
      </c>
    </row>
    <row r="152" spans="2:12" hidden="1" x14ac:dyDescent="0.4">
      <c r="B152" s="6" t="s">
        <v>97</v>
      </c>
      <c r="C152" s="20" t="s">
        <v>103</v>
      </c>
      <c r="D152" s="20" t="s">
        <v>192</v>
      </c>
      <c r="E152" s="20" t="s">
        <v>11</v>
      </c>
      <c r="F152" s="20" t="s">
        <v>27</v>
      </c>
      <c r="G152" s="8" t="s">
        <v>390</v>
      </c>
      <c r="H152" s="3" t="s">
        <v>386</v>
      </c>
      <c r="J152" s="4">
        <v>548119</v>
      </c>
      <c r="K152" s="4">
        <v>7</v>
      </c>
      <c r="L152" s="16" t="str">
        <f t="shared" si="32"/>
        <v>工学部図書館に所蔵あり</v>
      </c>
    </row>
    <row r="153" spans="2:12" x14ac:dyDescent="0.4">
      <c r="B153" s="6" t="s">
        <v>97</v>
      </c>
      <c r="C153" s="6" t="s">
        <v>141</v>
      </c>
      <c r="D153" s="6" t="s">
        <v>142</v>
      </c>
      <c r="E153" s="6" t="s">
        <v>11</v>
      </c>
      <c r="F153" s="6" t="s">
        <v>12</v>
      </c>
      <c r="G153" s="7" t="s">
        <v>143</v>
      </c>
      <c r="H153" s="3" t="s">
        <v>386</v>
      </c>
      <c r="J153" s="4">
        <v>348686</v>
      </c>
      <c r="K153" s="4"/>
      <c r="L153" s="16" t="str">
        <f t="shared" ref="L153:L154" si="33">HYPERLINK("http://klibs1.kj.yamagata-u.ac.jp/mylimedio/search/search.do?keyword=%23ID%3D"&amp;J153,"OPAC")</f>
        <v>OPAC</v>
      </c>
    </row>
    <row r="154" spans="2:12" x14ac:dyDescent="0.4">
      <c r="B154" s="6" t="s">
        <v>97</v>
      </c>
      <c r="C154" s="6" t="s">
        <v>141</v>
      </c>
      <c r="D154" s="6" t="s">
        <v>147</v>
      </c>
      <c r="E154" s="6" t="s">
        <v>11</v>
      </c>
      <c r="F154" s="6" t="s">
        <v>12</v>
      </c>
      <c r="G154" s="7" t="s">
        <v>143</v>
      </c>
      <c r="H154" s="3" t="s">
        <v>386</v>
      </c>
      <c r="J154" s="4">
        <v>348686</v>
      </c>
      <c r="K154" s="4"/>
      <c r="L154" s="16" t="str">
        <f t="shared" si="33"/>
        <v>OPAC</v>
      </c>
    </row>
    <row r="155" spans="2:12" hidden="1" x14ac:dyDescent="0.4">
      <c r="B155" s="6" t="s">
        <v>97</v>
      </c>
      <c r="C155" s="20" t="s">
        <v>144</v>
      </c>
      <c r="D155" s="20" t="s">
        <v>193</v>
      </c>
      <c r="E155" s="20" t="s">
        <v>11</v>
      </c>
      <c r="F155" s="20" t="s">
        <v>27</v>
      </c>
      <c r="G155" s="7" t="s">
        <v>146</v>
      </c>
      <c r="H155" s="3" t="s">
        <v>386</v>
      </c>
      <c r="J155" s="4">
        <v>870541</v>
      </c>
      <c r="K155" s="4">
        <v>7</v>
      </c>
      <c r="L155" s="16" t="str">
        <f t="shared" ref="L155:L157" si="34">HYPERLINK("http://klibs1.kj.yamagata-u.ac.jp/mylimedio/search/search.do?keyword=%23ID%3D"&amp;J155,"工学部図書館に所蔵あり")</f>
        <v>工学部図書館に所蔵あり</v>
      </c>
    </row>
    <row r="156" spans="2:12" hidden="1" x14ac:dyDescent="0.4">
      <c r="B156" s="6" t="s">
        <v>97</v>
      </c>
      <c r="C156" s="20" t="s">
        <v>144</v>
      </c>
      <c r="D156" s="20" t="s">
        <v>193</v>
      </c>
      <c r="E156" s="20" t="s">
        <v>11</v>
      </c>
      <c r="F156" s="20" t="s">
        <v>27</v>
      </c>
      <c r="G156" s="7" t="s">
        <v>146</v>
      </c>
      <c r="H156" s="3" t="s">
        <v>386</v>
      </c>
      <c r="J156" s="4">
        <v>870541</v>
      </c>
      <c r="K156" s="4">
        <v>7</v>
      </c>
      <c r="L156" s="16" t="str">
        <f t="shared" si="34"/>
        <v>工学部図書館に所蔵あり</v>
      </c>
    </row>
    <row r="157" spans="2:12" hidden="1" x14ac:dyDescent="0.4">
      <c r="B157" s="6" t="s">
        <v>97</v>
      </c>
      <c r="C157" s="20" t="s">
        <v>194</v>
      </c>
      <c r="D157" s="20" t="s">
        <v>195</v>
      </c>
      <c r="E157" s="20" t="s">
        <v>11</v>
      </c>
      <c r="F157" s="20" t="s">
        <v>12</v>
      </c>
      <c r="G157" s="7" t="s">
        <v>113</v>
      </c>
      <c r="H157" s="3" t="s">
        <v>386</v>
      </c>
      <c r="J157" s="4">
        <v>872867</v>
      </c>
      <c r="K157" s="4">
        <v>7</v>
      </c>
      <c r="L157" s="16" t="str">
        <f t="shared" si="34"/>
        <v>工学部図書館に所蔵あり</v>
      </c>
    </row>
    <row r="158" spans="2:12" x14ac:dyDescent="0.4">
      <c r="B158" s="6" t="s">
        <v>97</v>
      </c>
      <c r="C158" s="6" t="s">
        <v>196</v>
      </c>
      <c r="D158" s="6" t="s">
        <v>197</v>
      </c>
      <c r="E158" s="6" t="s">
        <v>11</v>
      </c>
      <c r="F158" s="6" t="s">
        <v>27</v>
      </c>
      <c r="G158" s="7" t="s">
        <v>198</v>
      </c>
      <c r="H158" s="3" t="s">
        <v>386</v>
      </c>
      <c r="J158" s="4">
        <v>639192</v>
      </c>
      <c r="K158" s="4"/>
      <c r="L158" s="16" t="str">
        <f>HYPERLINK("http://klibs1.kj.yamagata-u.ac.jp/mylimedio/search/search.do?keyword=%23ID%3D"&amp;J158,"OPAC")</f>
        <v>OPAC</v>
      </c>
    </row>
    <row r="159" spans="2:12" hidden="1" x14ac:dyDescent="0.4">
      <c r="B159" s="6" t="s">
        <v>97</v>
      </c>
      <c r="C159" s="20" t="s">
        <v>196</v>
      </c>
      <c r="D159" s="20" t="s">
        <v>197</v>
      </c>
      <c r="E159" s="20" t="s">
        <v>11</v>
      </c>
      <c r="F159" s="20" t="s">
        <v>27</v>
      </c>
      <c r="G159" s="8" t="s">
        <v>199</v>
      </c>
      <c r="H159" s="3" t="s">
        <v>386</v>
      </c>
      <c r="J159" s="4">
        <v>766857</v>
      </c>
      <c r="K159" s="4">
        <v>7</v>
      </c>
      <c r="L159" s="16" t="str">
        <f t="shared" ref="L159:L160" si="35">HYPERLINK("http://klibs1.kj.yamagata-u.ac.jp/mylimedio/search/search.do?keyword=%23ID%3D"&amp;J159,"工学部図書館に所蔵あり")</f>
        <v>工学部図書館に所蔵あり</v>
      </c>
    </row>
    <row r="160" spans="2:12" hidden="1" x14ac:dyDescent="0.4">
      <c r="B160" s="6" t="s">
        <v>97</v>
      </c>
      <c r="C160" s="20" t="s">
        <v>196</v>
      </c>
      <c r="D160" s="20" t="s">
        <v>197</v>
      </c>
      <c r="E160" s="20" t="s">
        <v>11</v>
      </c>
      <c r="F160" s="20" t="s">
        <v>27</v>
      </c>
      <c r="G160" s="8" t="s">
        <v>200</v>
      </c>
      <c r="H160" s="3" t="s">
        <v>386</v>
      </c>
      <c r="J160" s="4">
        <v>731109</v>
      </c>
      <c r="K160" s="4">
        <v>7</v>
      </c>
      <c r="L160" s="16" t="str">
        <f t="shared" si="35"/>
        <v>工学部図書館に所蔵あり</v>
      </c>
    </row>
    <row r="161" spans="2:12" ht="37.5" x14ac:dyDescent="0.4">
      <c r="B161" s="6" t="s">
        <v>97</v>
      </c>
      <c r="C161" s="6" t="s">
        <v>353</v>
      </c>
      <c r="D161" s="6" t="s">
        <v>354</v>
      </c>
      <c r="E161" s="6" t="s">
        <v>355</v>
      </c>
      <c r="F161" s="6" t="s">
        <v>12</v>
      </c>
      <c r="G161" s="7" t="s">
        <v>356</v>
      </c>
      <c r="H161" s="3" t="s">
        <v>386</v>
      </c>
      <c r="J161" s="4">
        <v>737176</v>
      </c>
      <c r="K161" s="4"/>
      <c r="L161" s="16" t="str">
        <f>HYPERLINK("http://klibs1.kj.yamagata-u.ac.jp/mylimedio/search/search.do?keyword=%23ID%3D"&amp;J161,"OPAC")</f>
        <v>OPAC</v>
      </c>
    </row>
    <row r="162" spans="2:12" ht="56.25" hidden="1" x14ac:dyDescent="0.4">
      <c r="B162" s="6" t="s">
        <v>97</v>
      </c>
      <c r="C162" s="20" t="s">
        <v>353</v>
      </c>
      <c r="D162" s="20" t="s">
        <v>354</v>
      </c>
      <c r="E162" s="20" t="s">
        <v>355</v>
      </c>
      <c r="F162" s="20" t="s">
        <v>12</v>
      </c>
      <c r="G162" s="8" t="s">
        <v>357</v>
      </c>
      <c r="H162" s="3" t="s">
        <v>386</v>
      </c>
      <c r="J162" s="4">
        <v>867735</v>
      </c>
      <c r="K162" s="4">
        <v>7</v>
      </c>
      <c r="L162" s="16" t="str">
        <f t="shared" ref="L162:L163" si="36">HYPERLINK("http://klibs1.kj.yamagata-u.ac.jp/mylimedio/search/search.do?keyword=%23ID%3D"&amp;J162,"工学部図書館に所蔵あり")</f>
        <v>工学部図書館に所蔵あり</v>
      </c>
    </row>
    <row r="163" spans="2:12" ht="37.5" hidden="1" x14ac:dyDescent="0.4">
      <c r="B163" s="6" t="s">
        <v>97</v>
      </c>
      <c r="C163" s="20" t="s">
        <v>358</v>
      </c>
      <c r="D163" s="20" t="s">
        <v>359</v>
      </c>
      <c r="E163" s="20" t="s">
        <v>355</v>
      </c>
      <c r="F163" s="20" t="s">
        <v>12</v>
      </c>
      <c r="G163" s="7" t="s">
        <v>360</v>
      </c>
      <c r="H163" s="3" t="s">
        <v>386</v>
      </c>
      <c r="J163" s="4">
        <v>872867</v>
      </c>
      <c r="K163" s="4">
        <v>7</v>
      </c>
      <c r="L163" s="16" t="str">
        <f t="shared" si="36"/>
        <v>工学部図書館に所蔵あり</v>
      </c>
    </row>
    <row r="164" spans="2:12" x14ac:dyDescent="0.4">
      <c r="B164" s="6" t="s">
        <v>97</v>
      </c>
      <c r="C164" s="6" t="s">
        <v>201</v>
      </c>
      <c r="D164" s="6" t="s">
        <v>202</v>
      </c>
      <c r="E164" s="6" t="s">
        <v>11</v>
      </c>
      <c r="F164" s="6" t="s">
        <v>27</v>
      </c>
      <c r="G164" s="7" t="s">
        <v>404</v>
      </c>
      <c r="H164" s="3" t="s">
        <v>386</v>
      </c>
      <c r="J164" s="4">
        <v>878895</v>
      </c>
      <c r="K164" s="4"/>
      <c r="L164" s="16" t="str">
        <f>HYPERLINK("http://klibs1.kj.yamagata-u.ac.jp/mylimedio/search/search.do?keyword=%23ID%3D"&amp;J164,"OPAC")</f>
        <v>OPAC</v>
      </c>
    </row>
    <row r="165" spans="2:12" ht="37.5" hidden="1" x14ac:dyDescent="0.4">
      <c r="B165" s="6" t="s">
        <v>97</v>
      </c>
      <c r="C165" s="6" t="s">
        <v>203</v>
      </c>
      <c r="D165" s="6" t="s">
        <v>204</v>
      </c>
      <c r="E165" s="6" t="s">
        <v>11</v>
      </c>
      <c r="F165" s="6" t="s">
        <v>27</v>
      </c>
      <c r="G165" s="7" t="s">
        <v>205</v>
      </c>
      <c r="H165" s="3" t="s">
        <v>386</v>
      </c>
      <c r="J165" s="4">
        <v>869124</v>
      </c>
      <c r="K165" s="4" t="s">
        <v>384</v>
      </c>
      <c r="L165" s="16" t="str">
        <f>HYPERLINK("http://klibs1.kj.yamagata-u.ac.jp/mylimedio/search/search.do?keyword=%23ID%3D"&amp;J165,"医学部、工学部図書館に所蔵あり")</f>
        <v>医学部、工学部図書館に所蔵あり</v>
      </c>
    </row>
    <row r="166" spans="2:12" ht="37.5" x14ac:dyDescent="0.4">
      <c r="B166" s="6" t="s">
        <v>97</v>
      </c>
      <c r="C166" s="6" t="s">
        <v>203</v>
      </c>
      <c r="D166" s="6" t="s">
        <v>204</v>
      </c>
      <c r="E166" s="6" t="s">
        <v>11</v>
      </c>
      <c r="F166" s="6" t="s">
        <v>27</v>
      </c>
      <c r="G166" s="8" t="s">
        <v>206</v>
      </c>
      <c r="H166" s="3" t="s">
        <v>386</v>
      </c>
      <c r="J166" s="4">
        <v>773817</v>
      </c>
      <c r="K166" s="4"/>
      <c r="L166" s="16" t="str">
        <f>HYPERLINK("http://klibs1.kj.yamagata-u.ac.jp/mylimedio/search/search.do?keyword=%23ID%3D"&amp;J166,"OPAC")</f>
        <v>OPAC</v>
      </c>
    </row>
    <row r="167" spans="2:12" ht="37.5" hidden="1" x14ac:dyDescent="0.4">
      <c r="B167" s="6" t="s">
        <v>97</v>
      </c>
      <c r="C167" s="20" t="s">
        <v>203</v>
      </c>
      <c r="D167" s="20" t="s">
        <v>204</v>
      </c>
      <c r="E167" s="20" t="s">
        <v>11</v>
      </c>
      <c r="F167" s="20" t="s">
        <v>27</v>
      </c>
      <c r="G167" s="8" t="s">
        <v>207</v>
      </c>
      <c r="H167" s="3" t="s">
        <v>386</v>
      </c>
      <c r="J167" s="4">
        <v>872867</v>
      </c>
      <c r="K167" s="4">
        <v>7</v>
      </c>
      <c r="L167" s="16" t="str">
        <f t="shared" ref="L167:L168" si="37">HYPERLINK("http://klibs1.kj.yamagata-u.ac.jp/mylimedio/search/search.do?keyword=%23ID%3D"&amp;J167,"工学部図書館に所蔵あり")</f>
        <v>工学部図書館に所蔵あり</v>
      </c>
    </row>
    <row r="168" spans="2:12" ht="37.5" hidden="1" x14ac:dyDescent="0.4">
      <c r="B168" s="6" t="s">
        <v>97</v>
      </c>
      <c r="C168" s="20" t="s">
        <v>203</v>
      </c>
      <c r="D168" s="20" t="s">
        <v>204</v>
      </c>
      <c r="E168" s="20" t="s">
        <v>11</v>
      </c>
      <c r="F168" s="20" t="s">
        <v>27</v>
      </c>
      <c r="G168" s="8" t="s">
        <v>208</v>
      </c>
      <c r="H168" s="3" t="s">
        <v>386</v>
      </c>
      <c r="J168" s="4">
        <v>787827</v>
      </c>
      <c r="K168" s="4">
        <v>7</v>
      </c>
      <c r="L168" s="16" t="str">
        <f t="shared" si="37"/>
        <v>工学部図書館に所蔵あり</v>
      </c>
    </row>
    <row r="169" spans="2:12" x14ac:dyDescent="0.4">
      <c r="B169" s="6" t="s">
        <v>97</v>
      </c>
      <c r="C169" s="6" t="s">
        <v>361</v>
      </c>
      <c r="D169" s="6" t="s">
        <v>362</v>
      </c>
      <c r="E169" s="6" t="s">
        <v>355</v>
      </c>
      <c r="F169" s="6" t="s">
        <v>27</v>
      </c>
      <c r="G169" s="7" t="s">
        <v>363</v>
      </c>
      <c r="H169" s="3" t="s">
        <v>386</v>
      </c>
      <c r="J169" s="4">
        <v>288083</v>
      </c>
      <c r="K169" s="4"/>
      <c r="L169" s="16" t="str">
        <f t="shared" ref="L169:L171" si="38">HYPERLINK("http://klibs1.kj.yamagata-u.ac.jp/mylimedio/search/search.do?keyword=%23ID%3D"&amp;J169,"OPAC")</f>
        <v>OPAC</v>
      </c>
    </row>
    <row r="170" spans="2:12" ht="37.5" x14ac:dyDescent="0.4">
      <c r="B170" s="6" t="s">
        <v>97</v>
      </c>
      <c r="C170" s="6" t="s">
        <v>364</v>
      </c>
      <c r="D170" s="6" t="s">
        <v>210</v>
      </c>
      <c r="E170" s="6" t="s">
        <v>355</v>
      </c>
      <c r="F170" s="6" t="s">
        <v>27</v>
      </c>
      <c r="G170" s="7" t="s">
        <v>211</v>
      </c>
      <c r="H170" s="3" t="s">
        <v>386</v>
      </c>
      <c r="J170" s="4">
        <v>872558</v>
      </c>
      <c r="K170" s="4"/>
      <c r="L170" s="16" t="str">
        <f t="shared" si="38"/>
        <v>OPAC</v>
      </c>
    </row>
    <row r="171" spans="2:12" ht="37.5" x14ac:dyDescent="0.4">
      <c r="B171" s="6" t="s">
        <v>97</v>
      </c>
      <c r="C171" s="6" t="s">
        <v>209</v>
      </c>
      <c r="D171" s="6" t="s">
        <v>210</v>
      </c>
      <c r="E171" s="6" t="s">
        <v>11</v>
      </c>
      <c r="F171" s="6" t="s">
        <v>27</v>
      </c>
      <c r="G171" s="7" t="s">
        <v>211</v>
      </c>
      <c r="H171" s="3" t="s">
        <v>386</v>
      </c>
      <c r="J171" s="4">
        <v>872558</v>
      </c>
      <c r="K171" s="4"/>
      <c r="L171" s="16" t="str">
        <f t="shared" si="38"/>
        <v>OPAC</v>
      </c>
    </row>
    <row r="172" spans="2:12" hidden="1" x14ac:dyDescent="0.4">
      <c r="B172" s="6" t="s">
        <v>97</v>
      </c>
      <c r="C172" s="20" t="s">
        <v>365</v>
      </c>
      <c r="D172" s="20" t="s">
        <v>366</v>
      </c>
      <c r="E172" s="20" t="s">
        <v>355</v>
      </c>
      <c r="F172" s="20" t="s">
        <v>12</v>
      </c>
      <c r="G172" s="7" t="s">
        <v>367</v>
      </c>
      <c r="H172" s="3" t="s">
        <v>386</v>
      </c>
      <c r="J172" s="4">
        <v>343525</v>
      </c>
      <c r="K172" s="4">
        <v>7</v>
      </c>
      <c r="L172" s="16" t="str">
        <f>HYPERLINK("http://klibs1.kj.yamagata-u.ac.jp/mylimedio/search/search.do?keyword=%23ID%3D"&amp;J172,"工学部図書館に所蔵あり")</f>
        <v>工学部図書館に所蔵あり</v>
      </c>
    </row>
    <row r="173" spans="2:12" x14ac:dyDescent="0.4">
      <c r="B173" s="6" t="s">
        <v>97</v>
      </c>
      <c r="C173" s="6" t="s">
        <v>365</v>
      </c>
      <c r="D173" s="6" t="s">
        <v>366</v>
      </c>
      <c r="E173" s="6" t="s">
        <v>355</v>
      </c>
      <c r="F173" s="6" t="s">
        <v>12</v>
      </c>
      <c r="G173" s="8" t="s">
        <v>368</v>
      </c>
      <c r="H173" s="3" t="s">
        <v>386</v>
      </c>
      <c r="J173" s="4">
        <v>230578</v>
      </c>
      <c r="K173" s="4"/>
      <c r="L173" s="16" t="str">
        <f t="shared" ref="L173:L174" si="39">HYPERLINK("http://klibs1.kj.yamagata-u.ac.jp/mylimedio/search/search.do?keyword=%23ID%3D"&amp;J173,"OPAC")</f>
        <v>OPAC</v>
      </c>
    </row>
    <row r="174" spans="2:12" x14ac:dyDescent="0.4">
      <c r="B174" s="6" t="s">
        <v>97</v>
      </c>
      <c r="C174" s="6" t="s">
        <v>365</v>
      </c>
      <c r="D174" s="6" t="s">
        <v>366</v>
      </c>
      <c r="E174" s="6" t="s">
        <v>355</v>
      </c>
      <c r="F174" s="6" t="s">
        <v>12</v>
      </c>
      <c r="G174" s="8" t="s">
        <v>369</v>
      </c>
      <c r="H174" s="3" t="s">
        <v>386</v>
      </c>
      <c r="J174" s="4">
        <v>173012</v>
      </c>
      <c r="K174" s="4"/>
      <c r="L174" s="16" t="str">
        <f t="shared" si="39"/>
        <v>OPAC</v>
      </c>
    </row>
    <row r="175" spans="2:12" hidden="1" x14ac:dyDescent="0.4">
      <c r="B175" s="6" t="s">
        <v>97</v>
      </c>
      <c r="C175" s="20" t="s">
        <v>365</v>
      </c>
      <c r="D175" s="20" t="s">
        <v>366</v>
      </c>
      <c r="E175" s="20" t="s">
        <v>355</v>
      </c>
      <c r="F175" s="20" t="s">
        <v>12</v>
      </c>
      <c r="G175" s="8" t="s">
        <v>370</v>
      </c>
      <c r="H175" s="3" t="s">
        <v>386</v>
      </c>
      <c r="J175" s="4">
        <v>232140</v>
      </c>
      <c r="K175" s="4">
        <v>7</v>
      </c>
      <c r="L175" s="16" t="str">
        <f>HYPERLINK("http://klibs1.kj.yamagata-u.ac.jp/mylimedio/search/search.do?keyword=%23ID%3D"&amp;J175,"工学部図書館に所蔵あり")</f>
        <v>工学部図書館に所蔵あり</v>
      </c>
    </row>
    <row r="176" spans="2:12" x14ac:dyDescent="0.4">
      <c r="B176" s="6" t="s">
        <v>97</v>
      </c>
      <c r="C176" s="6" t="s">
        <v>212</v>
      </c>
      <c r="D176" s="6" t="s">
        <v>213</v>
      </c>
      <c r="E176" s="6" t="s">
        <v>11</v>
      </c>
      <c r="F176" s="6" t="s">
        <v>27</v>
      </c>
      <c r="G176" s="7" t="s">
        <v>214</v>
      </c>
      <c r="H176" s="3" t="s">
        <v>386</v>
      </c>
      <c r="J176" s="4">
        <v>878955</v>
      </c>
      <c r="K176" s="4"/>
      <c r="L176" s="16" t="str">
        <f>HYPERLINK("http://klibs1.kj.yamagata-u.ac.jp/mylimedio/search/search.do?keyword=%23ID%3D"&amp;J176,"OPAC")</f>
        <v>OPAC</v>
      </c>
    </row>
    <row r="177" spans="2:12" hidden="1" x14ac:dyDescent="0.4">
      <c r="B177" s="6" t="s">
        <v>97</v>
      </c>
      <c r="C177" s="20" t="s">
        <v>212</v>
      </c>
      <c r="D177" s="20" t="s">
        <v>213</v>
      </c>
      <c r="E177" s="20" t="s">
        <v>11</v>
      </c>
      <c r="F177" s="20" t="s">
        <v>27</v>
      </c>
      <c r="G177" s="8" t="s">
        <v>215</v>
      </c>
      <c r="H177" s="3" t="s">
        <v>386</v>
      </c>
      <c r="J177" s="4">
        <v>764001</v>
      </c>
      <c r="K177" s="4">
        <v>7</v>
      </c>
      <c r="L177" s="16" t="str">
        <f>HYPERLINK("http://klibs1.kj.yamagata-u.ac.jp/mylimedio/search/search.do?keyword=%23ID%3D"&amp;J177,"工学部図書館に所蔵あり")</f>
        <v>工学部図書館に所蔵あり</v>
      </c>
    </row>
    <row r="178" spans="2:12" x14ac:dyDescent="0.4">
      <c r="B178" s="6" t="s">
        <v>97</v>
      </c>
      <c r="C178" s="6" t="s">
        <v>212</v>
      </c>
      <c r="D178" s="6" t="s">
        <v>213</v>
      </c>
      <c r="E178" s="6" t="s">
        <v>11</v>
      </c>
      <c r="F178" s="6" t="s">
        <v>27</v>
      </c>
      <c r="G178" s="8" t="s">
        <v>119</v>
      </c>
      <c r="H178" s="3" t="s">
        <v>386</v>
      </c>
      <c r="J178" s="4">
        <v>757208</v>
      </c>
      <c r="K178" s="4"/>
      <c r="L178" s="16" t="str">
        <f>HYPERLINK("http://klibs1.kj.yamagata-u.ac.jp/mylimedio/search/search.do?keyword=%23ID%3D"&amp;J178,"OPAC")</f>
        <v>OPAC</v>
      </c>
    </row>
    <row r="179" spans="2:12" hidden="1" x14ac:dyDescent="0.4">
      <c r="B179" s="6" t="s">
        <v>97</v>
      </c>
      <c r="C179" s="6" t="s">
        <v>212</v>
      </c>
      <c r="D179" s="6" t="s">
        <v>213</v>
      </c>
      <c r="E179" s="6" t="s">
        <v>11</v>
      </c>
      <c r="F179" s="6" t="s">
        <v>27</v>
      </c>
      <c r="G179" s="8" t="s">
        <v>216</v>
      </c>
      <c r="H179" s="3" t="s">
        <v>386</v>
      </c>
      <c r="J179" s="4">
        <v>536299</v>
      </c>
      <c r="K179" s="4" t="s">
        <v>385</v>
      </c>
      <c r="L179" s="16" t="str">
        <f>HYPERLINK("http://klibs1.kj.yamagata-u.ac.jp/mylimedio/search/search.do?keyword=%23ID%3D"&amp;J179,"工学部、農学部図書館に所蔵あり")</f>
        <v>工学部、農学部図書館に所蔵あり</v>
      </c>
    </row>
    <row r="180" spans="2:12" ht="37.5" hidden="1" x14ac:dyDescent="0.4">
      <c r="B180" s="6" t="s">
        <v>97</v>
      </c>
      <c r="C180" s="20" t="s">
        <v>212</v>
      </c>
      <c r="D180" s="20" t="s">
        <v>213</v>
      </c>
      <c r="E180" s="20" t="s">
        <v>11</v>
      </c>
      <c r="F180" s="20" t="s">
        <v>27</v>
      </c>
      <c r="G180" s="8" t="s">
        <v>217</v>
      </c>
      <c r="H180" s="3" t="s">
        <v>386</v>
      </c>
      <c r="J180" s="4">
        <v>680585</v>
      </c>
      <c r="K180" s="4">
        <v>7</v>
      </c>
      <c r="L180" s="16" t="str">
        <f>HYPERLINK("http://klibs1.kj.yamagata-u.ac.jp/mylimedio/search/search.do?keyword=%23ID%3D"&amp;J180,"工学部図書館に所蔵あり")</f>
        <v>工学部図書館に所蔵あり</v>
      </c>
    </row>
    <row r="181" spans="2:12" x14ac:dyDescent="0.4">
      <c r="B181" s="6" t="s">
        <v>97</v>
      </c>
      <c r="C181" s="6" t="s">
        <v>212</v>
      </c>
      <c r="D181" s="6" t="s">
        <v>213</v>
      </c>
      <c r="E181" s="6" t="s">
        <v>11</v>
      </c>
      <c r="F181" s="6" t="s">
        <v>27</v>
      </c>
      <c r="G181" s="8" t="s">
        <v>218</v>
      </c>
      <c r="H181" s="3" t="s">
        <v>386</v>
      </c>
      <c r="J181" s="4">
        <v>287508</v>
      </c>
      <c r="K181" s="4"/>
      <c r="L181" s="16" t="str">
        <f t="shared" ref="L181:L182" si="40">HYPERLINK("http://klibs1.kj.yamagata-u.ac.jp/mylimedio/search/search.do?keyword=%23ID%3D"&amp;J181,"OPAC")</f>
        <v>OPAC</v>
      </c>
    </row>
    <row r="182" spans="2:12" x14ac:dyDescent="0.4">
      <c r="B182" s="6" t="s">
        <v>97</v>
      </c>
      <c r="C182" s="6" t="s">
        <v>212</v>
      </c>
      <c r="D182" s="6" t="s">
        <v>213</v>
      </c>
      <c r="E182" s="6" t="s">
        <v>11</v>
      </c>
      <c r="F182" s="6" t="s">
        <v>27</v>
      </c>
      <c r="G182" s="8" t="s">
        <v>124</v>
      </c>
      <c r="H182" s="3" t="s">
        <v>386</v>
      </c>
      <c r="J182" s="4">
        <v>872473</v>
      </c>
      <c r="K182" s="4"/>
      <c r="L182" s="16" t="str">
        <f t="shared" si="40"/>
        <v>OPAC</v>
      </c>
    </row>
    <row r="183" spans="2:12" hidden="1" x14ac:dyDescent="0.4">
      <c r="B183" s="6" t="s">
        <v>97</v>
      </c>
      <c r="C183" s="20" t="s">
        <v>212</v>
      </c>
      <c r="D183" s="20" t="s">
        <v>213</v>
      </c>
      <c r="E183" s="20" t="s">
        <v>11</v>
      </c>
      <c r="F183" s="20" t="s">
        <v>27</v>
      </c>
      <c r="G183" s="8" t="s">
        <v>125</v>
      </c>
      <c r="H183" s="3" t="s">
        <v>386</v>
      </c>
      <c r="J183" s="4">
        <v>262433</v>
      </c>
      <c r="K183" s="4">
        <v>7</v>
      </c>
      <c r="L183" s="16" t="str">
        <f>HYPERLINK("http://klibs1.kj.yamagata-u.ac.jp/mylimedio/search/search.do?keyword=%23ID%3D"&amp;J183,"工学部図書館に所蔵あり")</f>
        <v>工学部図書館に所蔵あり</v>
      </c>
    </row>
    <row r="184" spans="2:12" x14ac:dyDescent="0.4">
      <c r="B184" s="6" t="s">
        <v>97</v>
      </c>
      <c r="C184" s="6" t="s">
        <v>212</v>
      </c>
      <c r="D184" s="6" t="s">
        <v>213</v>
      </c>
      <c r="E184" s="6" t="s">
        <v>11</v>
      </c>
      <c r="F184" s="6" t="s">
        <v>27</v>
      </c>
      <c r="G184" s="8" t="s">
        <v>126</v>
      </c>
      <c r="H184" s="3" t="s">
        <v>386</v>
      </c>
      <c r="J184" s="4">
        <v>218888</v>
      </c>
      <c r="K184" s="4"/>
      <c r="L184" s="16" t="str">
        <f>HYPERLINK("http://klibs1.kj.yamagata-u.ac.jp/mylimedio/search/search.do?keyword=%23ID%3D"&amp;J184,"OPAC")</f>
        <v>OPAC</v>
      </c>
    </row>
    <row r="185" spans="2:12" hidden="1" x14ac:dyDescent="0.4">
      <c r="B185" s="6" t="s">
        <v>97</v>
      </c>
      <c r="C185" s="20" t="s">
        <v>212</v>
      </c>
      <c r="D185" s="20" t="s">
        <v>213</v>
      </c>
      <c r="E185" s="20" t="s">
        <v>11</v>
      </c>
      <c r="F185" s="20" t="s">
        <v>27</v>
      </c>
      <c r="G185" s="8" t="s">
        <v>219</v>
      </c>
      <c r="H185" s="3" t="s">
        <v>386</v>
      </c>
      <c r="J185" s="4">
        <v>768192</v>
      </c>
      <c r="K185" s="4">
        <v>7</v>
      </c>
      <c r="L185" s="16" t="str">
        <f t="shared" ref="L185:L186" si="41">HYPERLINK("http://klibs1.kj.yamagata-u.ac.jp/mylimedio/search/search.do?keyword=%23ID%3D"&amp;J185,"工学部図書館に所蔵あり")</f>
        <v>工学部図書館に所蔵あり</v>
      </c>
    </row>
    <row r="186" spans="2:12" hidden="1" x14ac:dyDescent="0.4">
      <c r="B186" s="6" t="s">
        <v>97</v>
      </c>
      <c r="C186" s="20" t="s">
        <v>212</v>
      </c>
      <c r="D186" s="20" t="s">
        <v>213</v>
      </c>
      <c r="E186" s="20" t="s">
        <v>11</v>
      </c>
      <c r="F186" s="20" t="s">
        <v>27</v>
      </c>
      <c r="G186" s="8" t="s">
        <v>128</v>
      </c>
      <c r="H186" s="3" t="s">
        <v>386</v>
      </c>
      <c r="J186" s="4">
        <v>262287</v>
      </c>
      <c r="K186" s="4">
        <v>7</v>
      </c>
      <c r="L186" s="16" t="str">
        <f t="shared" si="41"/>
        <v>工学部図書館に所蔵あり</v>
      </c>
    </row>
    <row r="187" spans="2:12" x14ac:dyDescent="0.4">
      <c r="B187" s="6" t="s">
        <v>97</v>
      </c>
      <c r="C187" s="6" t="s">
        <v>212</v>
      </c>
      <c r="D187" s="6" t="s">
        <v>220</v>
      </c>
      <c r="E187" s="6" t="s">
        <v>11</v>
      </c>
      <c r="F187" s="6" t="s">
        <v>27</v>
      </c>
      <c r="G187" s="7" t="s">
        <v>221</v>
      </c>
      <c r="H187" s="3" t="s">
        <v>386</v>
      </c>
      <c r="J187" s="4">
        <v>878955</v>
      </c>
      <c r="K187" s="4"/>
      <c r="L187" s="16" t="str">
        <f>HYPERLINK("http://klibs1.kj.yamagata-u.ac.jp/mylimedio/search/search.do?keyword=%23ID%3D"&amp;J187,"OPAC")</f>
        <v>OPAC</v>
      </c>
    </row>
    <row r="188" spans="2:12" hidden="1" x14ac:dyDescent="0.4">
      <c r="B188" s="6" t="s">
        <v>97</v>
      </c>
      <c r="C188" s="20" t="s">
        <v>212</v>
      </c>
      <c r="D188" s="20" t="s">
        <v>220</v>
      </c>
      <c r="E188" s="20" t="s">
        <v>11</v>
      </c>
      <c r="F188" s="20" t="s">
        <v>27</v>
      </c>
      <c r="G188" s="8" t="s">
        <v>121</v>
      </c>
      <c r="H188" s="3" t="s">
        <v>386</v>
      </c>
      <c r="J188" s="4">
        <v>764001</v>
      </c>
      <c r="K188" s="4">
        <v>7</v>
      </c>
      <c r="L188" s="16" t="str">
        <f>HYPERLINK("http://klibs1.kj.yamagata-u.ac.jp/mylimedio/search/search.do?keyword=%23ID%3D"&amp;J188,"工学部図書館に所蔵あり")</f>
        <v>工学部図書館に所蔵あり</v>
      </c>
    </row>
    <row r="189" spans="2:12" x14ac:dyDescent="0.4">
      <c r="B189" s="6" t="s">
        <v>97</v>
      </c>
      <c r="C189" s="6" t="s">
        <v>212</v>
      </c>
      <c r="D189" s="6" t="s">
        <v>220</v>
      </c>
      <c r="E189" s="6" t="s">
        <v>11</v>
      </c>
      <c r="F189" s="6" t="s">
        <v>27</v>
      </c>
      <c r="G189" s="8" t="s">
        <v>117</v>
      </c>
      <c r="H189" s="3" t="s">
        <v>386</v>
      </c>
      <c r="J189" s="4">
        <v>737171</v>
      </c>
      <c r="K189" s="4"/>
      <c r="L189" s="16" t="str">
        <f t="shared" ref="L189:L190" si="42">HYPERLINK("http://klibs1.kj.yamagata-u.ac.jp/mylimedio/search/search.do?keyword=%23ID%3D"&amp;J189,"OPAC")</f>
        <v>OPAC</v>
      </c>
    </row>
    <row r="190" spans="2:12" x14ac:dyDescent="0.4">
      <c r="B190" s="6" t="s">
        <v>97</v>
      </c>
      <c r="C190" s="6" t="s">
        <v>212</v>
      </c>
      <c r="D190" s="6" t="s">
        <v>220</v>
      </c>
      <c r="E190" s="6" t="s">
        <v>11</v>
      </c>
      <c r="F190" s="6" t="s">
        <v>27</v>
      </c>
      <c r="G190" s="8" t="s">
        <v>119</v>
      </c>
      <c r="H190" s="3" t="s">
        <v>386</v>
      </c>
      <c r="J190" s="4">
        <v>757208</v>
      </c>
      <c r="K190" s="4"/>
      <c r="L190" s="16" t="str">
        <f t="shared" si="42"/>
        <v>OPAC</v>
      </c>
    </row>
    <row r="191" spans="2:12" hidden="1" x14ac:dyDescent="0.4">
      <c r="B191" s="6" t="s">
        <v>97</v>
      </c>
      <c r="C191" s="6" t="s">
        <v>212</v>
      </c>
      <c r="D191" s="6" t="s">
        <v>220</v>
      </c>
      <c r="E191" s="6" t="s">
        <v>11</v>
      </c>
      <c r="F191" s="6" t="s">
        <v>27</v>
      </c>
      <c r="G191" s="8" t="s">
        <v>216</v>
      </c>
      <c r="H191" s="3" t="s">
        <v>386</v>
      </c>
      <c r="J191" s="4">
        <v>536299</v>
      </c>
      <c r="K191" s="4" t="s">
        <v>385</v>
      </c>
      <c r="L191" s="16" t="str">
        <f>HYPERLINK("http://klibs1.kj.yamagata-u.ac.jp/mylimedio/search/search.do?keyword=%23ID%3D"&amp;J191,"工学部、農学部図書館に所蔵あり")</f>
        <v>工学部、農学部図書館に所蔵あり</v>
      </c>
    </row>
    <row r="192" spans="2:12" ht="37.5" hidden="1" x14ac:dyDescent="0.4">
      <c r="B192" s="6" t="s">
        <v>97</v>
      </c>
      <c r="C192" s="20" t="s">
        <v>212</v>
      </c>
      <c r="D192" s="20" t="s">
        <v>220</v>
      </c>
      <c r="E192" s="20" t="s">
        <v>11</v>
      </c>
      <c r="F192" s="20" t="s">
        <v>27</v>
      </c>
      <c r="G192" s="8" t="s">
        <v>122</v>
      </c>
      <c r="H192" s="3" t="s">
        <v>386</v>
      </c>
      <c r="J192" s="4">
        <v>680585</v>
      </c>
      <c r="K192" s="4">
        <v>7</v>
      </c>
      <c r="L192" s="16" t="str">
        <f>HYPERLINK("http://klibs1.kj.yamagata-u.ac.jp/mylimedio/search/search.do?keyword=%23ID%3D"&amp;J192,"工学部図書館に所蔵あり")</f>
        <v>工学部図書館に所蔵あり</v>
      </c>
    </row>
    <row r="193" spans="2:12" x14ac:dyDescent="0.4">
      <c r="B193" s="6" t="s">
        <v>97</v>
      </c>
      <c r="C193" s="6" t="s">
        <v>212</v>
      </c>
      <c r="D193" s="6" t="s">
        <v>220</v>
      </c>
      <c r="E193" s="6" t="s">
        <v>11</v>
      </c>
      <c r="F193" s="6" t="s">
        <v>27</v>
      </c>
      <c r="G193" s="8" t="s">
        <v>123</v>
      </c>
      <c r="H193" s="3" t="s">
        <v>386</v>
      </c>
      <c r="J193" s="4">
        <v>287508</v>
      </c>
      <c r="K193" s="4"/>
      <c r="L193" s="16" t="str">
        <f t="shared" ref="L193:L194" si="43">HYPERLINK("http://klibs1.kj.yamagata-u.ac.jp/mylimedio/search/search.do?keyword=%23ID%3D"&amp;J193,"OPAC")</f>
        <v>OPAC</v>
      </c>
    </row>
    <row r="194" spans="2:12" x14ac:dyDescent="0.4">
      <c r="B194" s="6" t="s">
        <v>97</v>
      </c>
      <c r="C194" s="6" t="s">
        <v>212</v>
      </c>
      <c r="D194" s="6" t="s">
        <v>220</v>
      </c>
      <c r="E194" s="6" t="s">
        <v>11</v>
      </c>
      <c r="F194" s="6" t="s">
        <v>27</v>
      </c>
      <c r="G194" s="8" t="s">
        <v>124</v>
      </c>
      <c r="H194" s="3" t="s">
        <v>386</v>
      </c>
      <c r="J194" s="4">
        <v>872473</v>
      </c>
      <c r="K194" s="4"/>
      <c r="L194" s="16" t="str">
        <f t="shared" si="43"/>
        <v>OPAC</v>
      </c>
    </row>
    <row r="195" spans="2:12" hidden="1" x14ac:dyDescent="0.4">
      <c r="B195" s="6" t="s">
        <v>97</v>
      </c>
      <c r="C195" s="20" t="s">
        <v>212</v>
      </c>
      <c r="D195" s="20" t="s">
        <v>220</v>
      </c>
      <c r="E195" s="20" t="s">
        <v>11</v>
      </c>
      <c r="F195" s="20" t="s">
        <v>27</v>
      </c>
      <c r="G195" s="8" t="s">
        <v>125</v>
      </c>
      <c r="H195" s="3" t="s">
        <v>386</v>
      </c>
      <c r="J195" s="4">
        <v>262433</v>
      </c>
      <c r="K195" s="4">
        <v>7</v>
      </c>
      <c r="L195" s="16" t="str">
        <f>HYPERLINK("http://klibs1.kj.yamagata-u.ac.jp/mylimedio/search/search.do?keyword=%23ID%3D"&amp;J195,"工学部図書館に所蔵あり")</f>
        <v>工学部図書館に所蔵あり</v>
      </c>
    </row>
    <row r="196" spans="2:12" x14ac:dyDescent="0.4">
      <c r="B196" s="6" t="s">
        <v>97</v>
      </c>
      <c r="C196" s="6" t="s">
        <v>212</v>
      </c>
      <c r="D196" s="6" t="s">
        <v>220</v>
      </c>
      <c r="E196" s="6" t="s">
        <v>11</v>
      </c>
      <c r="F196" s="6" t="s">
        <v>27</v>
      </c>
      <c r="G196" s="8" t="s">
        <v>126</v>
      </c>
      <c r="H196" s="3" t="s">
        <v>386</v>
      </c>
      <c r="J196" s="4">
        <v>218888</v>
      </c>
      <c r="K196" s="4"/>
      <c r="L196" s="16" t="str">
        <f>HYPERLINK("http://klibs1.kj.yamagata-u.ac.jp/mylimedio/search/search.do?keyword=%23ID%3D"&amp;J196,"OPAC")</f>
        <v>OPAC</v>
      </c>
    </row>
    <row r="197" spans="2:12" hidden="1" x14ac:dyDescent="0.4">
      <c r="B197" s="6" t="s">
        <v>97</v>
      </c>
      <c r="C197" s="20" t="s">
        <v>212</v>
      </c>
      <c r="D197" s="20" t="s">
        <v>220</v>
      </c>
      <c r="E197" s="20" t="s">
        <v>11</v>
      </c>
      <c r="F197" s="20" t="s">
        <v>27</v>
      </c>
      <c r="G197" s="8" t="s">
        <v>219</v>
      </c>
      <c r="H197" s="3" t="s">
        <v>386</v>
      </c>
      <c r="J197" s="4">
        <v>768192</v>
      </c>
      <c r="K197" s="4">
        <v>7</v>
      </c>
      <c r="L197" s="16" t="str">
        <f t="shared" ref="L197:L200" si="44">HYPERLINK("http://klibs1.kj.yamagata-u.ac.jp/mylimedio/search/search.do?keyword=%23ID%3D"&amp;J197,"工学部図書館に所蔵あり")</f>
        <v>工学部図書館に所蔵あり</v>
      </c>
    </row>
    <row r="198" spans="2:12" hidden="1" x14ac:dyDescent="0.4">
      <c r="B198" s="6" t="s">
        <v>97</v>
      </c>
      <c r="C198" s="20" t="s">
        <v>212</v>
      </c>
      <c r="D198" s="20" t="s">
        <v>220</v>
      </c>
      <c r="E198" s="20" t="s">
        <v>11</v>
      </c>
      <c r="F198" s="20" t="s">
        <v>27</v>
      </c>
      <c r="G198" s="8" t="s">
        <v>128</v>
      </c>
      <c r="H198" s="3" t="s">
        <v>386</v>
      </c>
      <c r="J198" s="4">
        <v>262287</v>
      </c>
      <c r="K198" s="4">
        <v>7</v>
      </c>
      <c r="L198" s="16" t="str">
        <f t="shared" si="44"/>
        <v>工学部図書館に所蔵あり</v>
      </c>
    </row>
    <row r="199" spans="2:12" hidden="1" x14ac:dyDescent="0.4">
      <c r="B199" s="6" t="s">
        <v>97</v>
      </c>
      <c r="C199" s="20" t="s">
        <v>212</v>
      </c>
      <c r="D199" s="20" t="s">
        <v>220</v>
      </c>
      <c r="E199" s="20" t="s">
        <v>11</v>
      </c>
      <c r="F199" s="20" t="s">
        <v>27</v>
      </c>
      <c r="G199" s="8" t="s">
        <v>222</v>
      </c>
      <c r="H199" s="3" t="s">
        <v>386</v>
      </c>
      <c r="J199" s="4">
        <v>750627</v>
      </c>
      <c r="K199" s="4">
        <v>7</v>
      </c>
      <c r="L199" s="16" t="str">
        <f t="shared" si="44"/>
        <v>工学部図書館に所蔵あり</v>
      </c>
    </row>
    <row r="200" spans="2:12" hidden="1" x14ac:dyDescent="0.4">
      <c r="B200" s="6" t="s">
        <v>97</v>
      </c>
      <c r="C200" s="20" t="s">
        <v>212</v>
      </c>
      <c r="D200" s="20" t="s">
        <v>220</v>
      </c>
      <c r="E200" s="20" t="s">
        <v>11</v>
      </c>
      <c r="F200" s="20" t="s">
        <v>27</v>
      </c>
      <c r="G200" s="8" t="s">
        <v>129</v>
      </c>
      <c r="H200" s="3" t="s">
        <v>386</v>
      </c>
      <c r="J200" s="4">
        <v>256169</v>
      </c>
      <c r="K200" s="4">
        <v>7</v>
      </c>
      <c r="L200" s="16" t="str">
        <f t="shared" si="44"/>
        <v>工学部図書館に所蔵あり</v>
      </c>
    </row>
    <row r="201" spans="2:12" x14ac:dyDescent="0.4">
      <c r="B201" s="6" t="s">
        <v>97</v>
      </c>
      <c r="C201" s="6" t="s">
        <v>212</v>
      </c>
      <c r="D201" s="6" t="s">
        <v>220</v>
      </c>
      <c r="E201" s="6" t="s">
        <v>11</v>
      </c>
      <c r="F201" s="6" t="s">
        <v>27</v>
      </c>
      <c r="G201" s="8" t="s">
        <v>118</v>
      </c>
      <c r="H201" s="3" t="s">
        <v>386</v>
      </c>
      <c r="J201" s="4">
        <v>876964</v>
      </c>
      <c r="K201" s="4"/>
      <c r="L201" s="16" t="str">
        <f t="shared" ref="L201:L208" si="45">HYPERLINK("http://klibs1.kj.yamagata-u.ac.jp/mylimedio/search/search.do?keyword=%23ID%3D"&amp;J201,"OPAC")</f>
        <v>OPAC</v>
      </c>
    </row>
    <row r="202" spans="2:12" x14ac:dyDescent="0.4">
      <c r="B202" s="6" t="s">
        <v>97</v>
      </c>
      <c r="C202" s="6" t="s">
        <v>212</v>
      </c>
      <c r="D202" s="6" t="s">
        <v>220</v>
      </c>
      <c r="E202" s="6" t="s">
        <v>11</v>
      </c>
      <c r="F202" s="6" t="s">
        <v>27</v>
      </c>
      <c r="G202" s="8" t="s">
        <v>223</v>
      </c>
      <c r="H202" s="3" t="s">
        <v>386</v>
      </c>
      <c r="J202" s="4">
        <v>348686</v>
      </c>
      <c r="K202" s="4"/>
      <c r="L202" s="16" t="str">
        <f t="shared" si="45"/>
        <v>OPAC</v>
      </c>
    </row>
    <row r="203" spans="2:12" ht="37.5" x14ac:dyDescent="0.4">
      <c r="B203" s="6" t="s">
        <v>97</v>
      </c>
      <c r="C203" s="6" t="s">
        <v>371</v>
      </c>
      <c r="D203" s="6" t="s">
        <v>225</v>
      </c>
      <c r="E203" s="6" t="s">
        <v>355</v>
      </c>
      <c r="F203" s="6" t="s">
        <v>12</v>
      </c>
      <c r="G203" s="7" t="s">
        <v>372</v>
      </c>
      <c r="H203" s="3" t="s">
        <v>386</v>
      </c>
      <c r="J203" s="4">
        <v>482221</v>
      </c>
      <c r="K203" s="4"/>
      <c r="L203" s="16" t="str">
        <f t="shared" si="45"/>
        <v>OPAC</v>
      </c>
    </row>
    <row r="204" spans="2:12" x14ac:dyDescent="0.4">
      <c r="B204" s="6" t="s">
        <v>97</v>
      </c>
      <c r="C204" s="6" t="s">
        <v>373</v>
      </c>
      <c r="D204" s="6" t="s">
        <v>374</v>
      </c>
      <c r="E204" s="6" t="s">
        <v>355</v>
      </c>
      <c r="F204" s="6" t="s">
        <v>12</v>
      </c>
      <c r="G204" s="7" t="s">
        <v>375</v>
      </c>
      <c r="H204" s="3" t="s">
        <v>386</v>
      </c>
      <c r="J204" s="4">
        <v>142205</v>
      </c>
      <c r="K204" s="4"/>
      <c r="L204" s="16" t="str">
        <f t="shared" si="45"/>
        <v>OPAC</v>
      </c>
    </row>
    <row r="205" spans="2:12" ht="37.5" x14ac:dyDescent="0.4">
      <c r="B205" s="6" t="s">
        <v>97</v>
      </c>
      <c r="C205" s="6" t="s">
        <v>224</v>
      </c>
      <c r="D205" s="6" t="s">
        <v>225</v>
      </c>
      <c r="E205" s="6" t="s">
        <v>11</v>
      </c>
      <c r="F205" s="6" t="s">
        <v>27</v>
      </c>
      <c r="G205" s="7" t="s">
        <v>226</v>
      </c>
      <c r="H205" s="3" t="s">
        <v>386</v>
      </c>
      <c r="J205" s="4">
        <v>869606</v>
      </c>
      <c r="K205" s="4"/>
      <c r="L205" s="16" t="str">
        <f t="shared" si="45"/>
        <v>OPAC</v>
      </c>
    </row>
    <row r="206" spans="2:12" x14ac:dyDescent="0.4">
      <c r="B206" s="6" t="s">
        <v>97</v>
      </c>
      <c r="C206" s="6" t="s">
        <v>224</v>
      </c>
      <c r="D206" s="6" t="s">
        <v>225</v>
      </c>
      <c r="E206" s="6" t="s">
        <v>11</v>
      </c>
      <c r="F206" s="6" t="s">
        <v>27</v>
      </c>
      <c r="G206" s="8" t="s">
        <v>227</v>
      </c>
      <c r="H206" s="3" t="s">
        <v>386</v>
      </c>
      <c r="J206" s="4">
        <v>750217</v>
      </c>
      <c r="K206" s="4"/>
      <c r="L206" s="16" t="str">
        <f t="shared" si="45"/>
        <v>OPAC</v>
      </c>
    </row>
    <row r="207" spans="2:12" x14ac:dyDescent="0.4">
      <c r="B207" s="6" t="s">
        <v>97</v>
      </c>
      <c r="C207" s="6" t="s">
        <v>224</v>
      </c>
      <c r="D207" s="6" t="s">
        <v>225</v>
      </c>
      <c r="E207" s="6" t="s">
        <v>11</v>
      </c>
      <c r="F207" s="6" t="s">
        <v>27</v>
      </c>
      <c r="G207" s="8" t="s">
        <v>228</v>
      </c>
      <c r="H207" s="3" t="s">
        <v>386</v>
      </c>
      <c r="J207" s="4">
        <v>270689</v>
      </c>
      <c r="K207" s="4"/>
      <c r="L207" s="16" t="str">
        <f t="shared" si="45"/>
        <v>OPAC</v>
      </c>
    </row>
    <row r="208" spans="2:12" ht="37.5" x14ac:dyDescent="0.4">
      <c r="B208" s="6" t="s">
        <v>97</v>
      </c>
      <c r="C208" s="6" t="s">
        <v>229</v>
      </c>
      <c r="D208" s="6" t="s">
        <v>230</v>
      </c>
      <c r="E208" s="6" t="s">
        <v>11</v>
      </c>
      <c r="F208" s="6" t="s">
        <v>27</v>
      </c>
      <c r="G208" s="7" t="s">
        <v>231</v>
      </c>
      <c r="H208" s="3" t="s">
        <v>386</v>
      </c>
      <c r="J208" s="4">
        <v>147621</v>
      </c>
      <c r="K208" s="4"/>
      <c r="L208" s="16" t="str">
        <f t="shared" si="45"/>
        <v>OPAC</v>
      </c>
    </row>
    <row r="209" spans="2:12" ht="37.5" hidden="1" x14ac:dyDescent="0.4">
      <c r="B209" s="6" t="s">
        <v>97</v>
      </c>
      <c r="C209" s="20" t="s">
        <v>151</v>
      </c>
      <c r="D209" s="20" t="s">
        <v>232</v>
      </c>
      <c r="E209" s="20" t="s">
        <v>11</v>
      </c>
      <c r="F209" s="20" t="s">
        <v>27</v>
      </c>
      <c r="G209" s="7" t="s">
        <v>153</v>
      </c>
      <c r="H209" s="3" t="s">
        <v>386</v>
      </c>
      <c r="J209" s="4">
        <v>774435</v>
      </c>
      <c r="K209" s="4">
        <v>7</v>
      </c>
      <c r="L209" s="16" t="str">
        <f>HYPERLINK("http://klibs1.kj.yamagata-u.ac.jp/mylimedio/search/search.do?keyword=%23ID%3D"&amp;J209,"工学部図書館に所蔵あり")</f>
        <v>工学部図書館に所蔵あり</v>
      </c>
    </row>
    <row r="210" spans="2:12" x14ac:dyDescent="0.4">
      <c r="B210" s="6" t="s">
        <v>97</v>
      </c>
      <c r="C210" s="6" t="s">
        <v>151</v>
      </c>
      <c r="D210" s="6" t="s">
        <v>232</v>
      </c>
      <c r="E210" s="6" t="s">
        <v>11</v>
      </c>
      <c r="F210" s="6" t="s">
        <v>27</v>
      </c>
      <c r="G210" s="8" t="s">
        <v>154</v>
      </c>
      <c r="H210" s="3" t="s">
        <v>386</v>
      </c>
      <c r="J210" s="4">
        <v>123481</v>
      </c>
      <c r="K210" s="4"/>
      <c r="L210" s="16" t="str">
        <f t="shared" ref="L210:L211" si="46">HYPERLINK("http://klibs1.kj.yamagata-u.ac.jp/mylimedio/search/search.do?keyword=%23ID%3D"&amp;J210,"OPAC")</f>
        <v>OPAC</v>
      </c>
    </row>
    <row r="211" spans="2:12" x14ac:dyDescent="0.4">
      <c r="B211" s="6" t="s">
        <v>97</v>
      </c>
      <c r="C211" s="6" t="s">
        <v>151</v>
      </c>
      <c r="D211" s="6" t="s">
        <v>232</v>
      </c>
      <c r="E211" s="6" t="s">
        <v>11</v>
      </c>
      <c r="F211" s="6" t="s">
        <v>27</v>
      </c>
      <c r="G211" s="8" t="s">
        <v>155</v>
      </c>
      <c r="H211" s="3" t="s">
        <v>386</v>
      </c>
      <c r="J211" s="4">
        <v>142114</v>
      </c>
      <c r="K211" s="4"/>
      <c r="L211" s="16" t="str">
        <f t="shared" si="46"/>
        <v>OPAC</v>
      </c>
    </row>
    <row r="212" spans="2:12" ht="37.5" hidden="1" x14ac:dyDescent="0.4">
      <c r="B212" s="6" t="s">
        <v>97</v>
      </c>
      <c r="C212" s="20" t="s">
        <v>151</v>
      </c>
      <c r="D212" s="20" t="s">
        <v>233</v>
      </c>
      <c r="E212" s="20" t="s">
        <v>11</v>
      </c>
      <c r="F212" s="20" t="s">
        <v>27</v>
      </c>
      <c r="G212" s="7" t="s">
        <v>153</v>
      </c>
      <c r="H212" s="3" t="s">
        <v>386</v>
      </c>
      <c r="J212" s="4">
        <v>774435</v>
      </c>
      <c r="K212" s="4">
        <v>7</v>
      </c>
      <c r="L212" s="16" t="str">
        <f>HYPERLINK("http://klibs1.kj.yamagata-u.ac.jp/mylimedio/search/search.do?keyword=%23ID%3D"&amp;J212,"工学部図書館に所蔵あり")</f>
        <v>工学部図書館に所蔵あり</v>
      </c>
    </row>
    <row r="213" spans="2:12" x14ac:dyDescent="0.4">
      <c r="B213" s="6" t="s">
        <v>97</v>
      </c>
      <c r="C213" s="6" t="s">
        <v>151</v>
      </c>
      <c r="D213" s="6" t="s">
        <v>233</v>
      </c>
      <c r="E213" s="6" t="s">
        <v>11</v>
      </c>
      <c r="F213" s="6" t="s">
        <v>27</v>
      </c>
      <c r="G213" s="8" t="s">
        <v>159</v>
      </c>
      <c r="H213" s="3" t="s">
        <v>386</v>
      </c>
      <c r="J213" s="4">
        <v>198082</v>
      </c>
      <c r="K213" s="4"/>
      <c r="L213" s="16" t="str">
        <f t="shared" ref="L213:L216" si="47">HYPERLINK("http://klibs1.kj.yamagata-u.ac.jp/mylimedio/search/search.do?keyword=%23ID%3D"&amp;J213,"OPAC")</f>
        <v>OPAC</v>
      </c>
    </row>
    <row r="214" spans="2:12" x14ac:dyDescent="0.4">
      <c r="B214" s="6" t="s">
        <v>97</v>
      </c>
      <c r="C214" s="6" t="s">
        <v>151</v>
      </c>
      <c r="D214" s="6" t="s">
        <v>233</v>
      </c>
      <c r="E214" s="6" t="s">
        <v>11</v>
      </c>
      <c r="F214" s="6" t="s">
        <v>27</v>
      </c>
      <c r="G214" s="8" t="s">
        <v>160</v>
      </c>
      <c r="H214" s="3" t="s">
        <v>386</v>
      </c>
      <c r="J214" s="4">
        <v>140460</v>
      </c>
      <c r="K214" s="4"/>
      <c r="L214" s="16" t="str">
        <f t="shared" si="47"/>
        <v>OPAC</v>
      </c>
    </row>
    <row r="215" spans="2:12" x14ac:dyDescent="0.4">
      <c r="B215" s="6" t="s">
        <v>97</v>
      </c>
      <c r="C215" s="6" t="s">
        <v>180</v>
      </c>
      <c r="D215" s="6" t="s">
        <v>234</v>
      </c>
      <c r="E215" s="6" t="s">
        <v>11</v>
      </c>
      <c r="F215" s="6" t="s">
        <v>27</v>
      </c>
      <c r="G215" s="7" t="s">
        <v>235</v>
      </c>
      <c r="H215" s="3" t="s">
        <v>386</v>
      </c>
      <c r="J215" s="4">
        <v>737171</v>
      </c>
      <c r="K215" s="4"/>
      <c r="L215" s="16" t="str">
        <f t="shared" si="47"/>
        <v>OPAC</v>
      </c>
    </row>
    <row r="216" spans="2:12" x14ac:dyDescent="0.4">
      <c r="B216" s="6" t="s">
        <v>97</v>
      </c>
      <c r="C216" s="6" t="s">
        <v>180</v>
      </c>
      <c r="D216" s="6" t="s">
        <v>234</v>
      </c>
      <c r="E216" s="6" t="s">
        <v>11</v>
      </c>
      <c r="F216" s="6" t="s">
        <v>27</v>
      </c>
      <c r="G216" s="8" t="s">
        <v>183</v>
      </c>
      <c r="H216" s="3" t="s">
        <v>386</v>
      </c>
      <c r="J216" s="4">
        <v>249248</v>
      </c>
      <c r="K216" s="4"/>
      <c r="L216" s="16" t="str">
        <f t="shared" si="47"/>
        <v>OPAC</v>
      </c>
    </row>
    <row r="217" spans="2:12" ht="37.5" hidden="1" x14ac:dyDescent="0.4">
      <c r="B217" s="6" t="s">
        <v>97</v>
      </c>
      <c r="C217" s="20" t="s">
        <v>236</v>
      </c>
      <c r="D217" s="20" t="s">
        <v>237</v>
      </c>
      <c r="E217" s="20" t="s">
        <v>11</v>
      </c>
      <c r="F217" s="20" t="s">
        <v>12</v>
      </c>
      <c r="G217" s="7" t="s">
        <v>238</v>
      </c>
      <c r="H217" s="3" t="s">
        <v>386</v>
      </c>
      <c r="J217" s="4">
        <v>867988</v>
      </c>
      <c r="K217" s="4">
        <v>7</v>
      </c>
      <c r="L217" s="16" t="str">
        <f t="shared" ref="L217:L218" si="48">HYPERLINK("http://klibs1.kj.yamagata-u.ac.jp/mylimedio/search/search.do?keyword=%23ID%3D"&amp;J217,"工学部図書館に所蔵あり")</f>
        <v>工学部図書館に所蔵あり</v>
      </c>
    </row>
    <row r="218" spans="2:12" ht="37.5" hidden="1" x14ac:dyDescent="0.4">
      <c r="B218" s="6" t="s">
        <v>97</v>
      </c>
      <c r="C218" s="20" t="s">
        <v>236</v>
      </c>
      <c r="D218" s="20" t="s">
        <v>237</v>
      </c>
      <c r="E218" s="20" t="s">
        <v>11</v>
      </c>
      <c r="F218" s="20" t="s">
        <v>12</v>
      </c>
      <c r="G218" s="8" t="s">
        <v>239</v>
      </c>
      <c r="H218" s="3" t="s">
        <v>386</v>
      </c>
      <c r="J218" s="4">
        <v>869460</v>
      </c>
      <c r="K218" s="4">
        <v>7</v>
      </c>
      <c r="L218" s="16" t="str">
        <f t="shared" si="48"/>
        <v>工学部図書館に所蔵あり</v>
      </c>
    </row>
    <row r="219" spans="2:12" x14ac:dyDescent="0.4">
      <c r="B219" s="6" t="s">
        <v>97</v>
      </c>
      <c r="C219" s="6" t="s">
        <v>240</v>
      </c>
      <c r="D219" s="6" t="s">
        <v>241</v>
      </c>
      <c r="E219" s="6" t="s">
        <v>11</v>
      </c>
      <c r="F219" s="6" t="s">
        <v>12</v>
      </c>
      <c r="G219" s="7" t="s">
        <v>242</v>
      </c>
      <c r="H219" s="3" t="s">
        <v>386</v>
      </c>
      <c r="J219" s="4">
        <v>845327</v>
      </c>
      <c r="K219" s="4"/>
      <c r="L219" s="16" t="str">
        <f>HYPERLINK("http://klibs1.kj.yamagata-u.ac.jp/mylimedio/search/search.do?keyword=%23ID%3D"&amp;J219,"OPAC")</f>
        <v>OPAC</v>
      </c>
    </row>
    <row r="220" spans="2:12" ht="37.5" hidden="1" x14ac:dyDescent="0.4">
      <c r="B220" s="6" t="s">
        <v>97</v>
      </c>
      <c r="C220" s="20" t="s">
        <v>243</v>
      </c>
      <c r="D220" s="20" t="s">
        <v>244</v>
      </c>
      <c r="E220" s="20" t="s">
        <v>11</v>
      </c>
      <c r="F220" s="20" t="s">
        <v>27</v>
      </c>
      <c r="G220" s="7" t="s">
        <v>238</v>
      </c>
      <c r="H220" s="3" t="s">
        <v>386</v>
      </c>
      <c r="J220" s="4">
        <v>867988</v>
      </c>
      <c r="K220" s="4">
        <v>7</v>
      </c>
      <c r="L220" s="16" t="str">
        <f>HYPERLINK("http://klibs1.kj.yamagata-u.ac.jp/mylimedio/search/search.do?keyword=%23ID%3D"&amp;J220,"工学部図書館に所蔵あり")</f>
        <v>工学部図書館に所蔵あり</v>
      </c>
    </row>
    <row r="221" spans="2:12" ht="37.5" x14ac:dyDescent="0.4">
      <c r="B221" s="6" t="s">
        <v>97</v>
      </c>
      <c r="C221" s="6" t="s">
        <v>243</v>
      </c>
      <c r="D221" s="6" t="s">
        <v>244</v>
      </c>
      <c r="E221" s="6" t="s">
        <v>11</v>
      </c>
      <c r="F221" s="6" t="s">
        <v>27</v>
      </c>
      <c r="G221" s="8" t="s">
        <v>405</v>
      </c>
      <c r="H221" s="3" t="s">
        <v>386</v>
      </c>
      <c r="J221" s="4">
        <v>879164</v>
      </c>
      <c r="K221" s="4"/>
      <c r="L221" s="16" t="str">
        <f t="shared" ref="L221:L224" si="49">HYPERLINK("http://klibs1.kj.yamagata-u.ac.jp/mylimedio/search/search.do?keyword=%23ID%3D"&amp;J221,"OPAC")</f>
        <v>OPAC</v>
      </c>
    </row>
    <row r="222" spans="2:12" x14ac:dyDescent="0.4">
      <c r="B222" s="6" t="s">
        <v>97</v>
      </c>
      <c r="C222" s="6" t="s">
        <v>245</v>
      </c>
      <c r="D222" s="6" t="s">
        <v>246</v>
      </c>
      <c r="E222" s="6" t="s">
        <v>11</v>
      </c>
      <c r="F222" s="6" t="s">
        <v>27</v>
      </c>
      <c r="G222" s="7" t="s">
        <v>247</v>
      </c>
      <c r="H222" s="3" t="s">
        <v>386</v>
      </c>
      <c r="J222" s="4">
        <v>845327</v>
      </c>
      <c r="K222" s="4"/>
      <c r="L222" s="16" t="str">
        <f t="shared" si="49"/>
        <v>OPAC</v>
      </c>
    </row>
    <row r="223" spans="2:12" ht="37.5" x14ac:dyDescent="0.4">
      <c r="B223" s="6" t="s">
        <v>97</v>
      </c>
      <c r="C223" s="6" t="s">
        <v>248</v>
      </c>
      <c r="D223" s="6" t="s">
        <v>249</v>
      </c>
      <c r="E223" s="6" t="s">
        <v>11</v>
      </c>
      <c r="F223" s="6" t="s">
        <v>12</v>
      </c>
      <c r="G223" s="7" t="s">
        <v>250</v>
      </c>
      <c r="H223" s="3" t="s">
        <v>386</v>
      </c>
      <c r="J223" s="4">
        <v>833063</v>
      </c>
      <c r="K223" s="4"/>
      <c r="L223" s="16" t="str">
        <f t="shared" si="49"/>
        <v>OPAC</v>
      </c>
    </row>
    <row r="224" spans="2:12" x14ac:dyDescent="0.4">
      <c r="B224" s="6" t="s">
        <v>97</v>
      </c>
      <c r="C224" s="6" t="s">
        <v>236</v>
      </c>
      <c r="D224" s="6" t="s">
        <v>115</v>
      </c>
      <c r="E224" s="6" t="s">
        <v>11</v>
      </c>
      <c r="F224" s="6" t="s">
        <v>12</v>
      </c>
      <c r="G224" s="7" t="s">
        <v>406</v>
      </c>
      <c r="H224" s="3" t="s">
        <v>386</v>
      </c>
      <c r="J224" s="4">
        <v>878980</v>
      </c>
      <c r="K224" s="4"/>
      <c r="L224" s="16" t="str">
        <f t="shared" si="49"/>
        <v>OPAC</v>
      </c>
    </row>
    <row r="225" spans="2:12" hidden="1" x14ac:dyDescent="0.4">
      <c r="B225" s="6" t="s">
        <v>97</v>
      </c>
      <c r="C225" s="20" t="s">
        <v>236</v>
      </c>
      <c r="D225" s="20" t="s">
        <v>115</v>
      </c>
      <c r="E225" s="20" t="s">
        <v>11</v>
      </c>
      <c r="F225" s="20" t="s">
        <v>12</v>
      </c>
      <c r="G225" s="8" t="s">
        <v>252</v>
      </c>
      <c r="H225" s="3" t="s">
        <v>386</v>
      </c>
      <c r="J225" s="4">
        <v>792966</v>
      </c>
      <c r="K225" s="4">
        <v>7</v>
      </c>
      <c r="L225" s="16" t="str">
        <f>HYPERLINK("http://klibs1.kj.yamagata-u.ac.jp/mylimedio/search/search.do?keyword=%23ID%3D"&amp;J225,"工学部図書館に所蔵あり")</f>
        <v>工学部図書館に所蔵あり</v>
      </c>
    </row>
    <row r="226" spans="2:12" x14ac:dyDescent="0.4">
      <c r="B226" s="6" t="s">
        <v>97</v>
      </c>
      <c r="C226" s="6" t="s">
        <v>236</v>
      </c>
      <c r="D226" s="6" t="s">
        <v>115</v>
      </c>
      <c r="E226" s="6" t="s">
        <v>11</v>
      </c>
      <c r="F226" s="6" t="s">
        <v>12</v>
      </c>
      <c r="G226" s="8" t="s">
        <v>253</v>
      </c>
      <c r="H226" s="3" t="s">
        <v>386</v>
      </c>
      <c r="J226" s="4">
        <v>764695</v>
      </c>
      <c r="K226" s="4"/>
      <c r="L226" s="16" t="str">
        <f>HYPERLINK("http://klibs1.kj.yamagata-u.ac.jp/mylimedio/search/search.do?keyword=%23ID%3D"&amp;J226,"OPAC")</f>
        <v>OPAC</v>
      </c>
    </row>
    <row r="227" spans="2:12" ht="37.5" hidden="1" x14ac:dyDescent="0.4">
      <c r="B227" s="6" t="s">
        <v>97</v>
      </c>
      <c r="C227" s="20" t="s">
        <v>236</v>
      </c>
      <c r="D227" s="20" t="s">
        <v>115</v>
      </c>
      <c r="E227" s="20" t="s">
        <v>11</v>
      </c>
      <c r="F227" s="20" t="s">
        <v>12</v>
      </c>
      <c r="G227" s="8" t="s">
        <v>254</v>
      </c>
      <c r="H227" s="3" t="s">
        <v>386</v>
      </c>
      <c r="J227" s="4">
        <v>721633</v>
      </c>
      <c r="K227" s="4">
        <v>7</v>
      </c>
      <c r="L227" s="16" t="str">
        <f t="shared" ref="L227:L230" si="50">HYPERLINK("http://klibs1.kj.yamagata-u.ac.jp/mylimedio/search/search.do?keyword=%23ID%3D"&amp;J227,"工学部図書館に所蔵あり")</f>
        <v>工学部図書館に所蔵あり</v>
      </c>
    </row>
    <row r="228" spans="2:12" hidden="1" x14ac:dyDescent="0.4">
      <c r="B228" s="6" t="s">
        <v>97</v>
      </c>
      <c r="C228" s="20" t="s">
        <v>236</v>
      </c>
      <c r="D228" s="20" t="s">
        <v>115</v>
      </c>
      <c r="E228" s="20" t="s">
        <v>11</v>
      </c>
      <c r="F228" s="20" t="s">
        <v>12</v>
      </c>
      <c r="G228" s="8" t="s">
        <v>255</v>
      </c>
      <c r="H228" s="3" t="s">
        <v>386</v>
      </c>
      <c r="J228" s="4">
        <v>842787</v>
      </c>
      <c r="K228" s="4">
        <v>7</v>
      </c>
      <c r="L228" s="16" t="str">
        <f t="shared" si="50"/>
        <v>工学部図書館に所蔵あり</v>
      </c>
    </row>
    <row r="229" spans="2:12" hidden="1" x14ac:dyDescent="0.4">
      <c r="B229" s="6" t="s">
        <v>97</v>
      </c>
      <c r="C229" s="20" t="s">
        <v>236</v>
      </c>
      <c r="D229" s="20" t="s">
        <v>115</v>
      </c>
      <c r="E229" s="20" t="s">
        <v>11</v>
      </c>
      <c r="F229" s="20" t="s">
        <v>12</v>
      </c>
      <c r="G229" s="8" t="s">
        <v>256</v>
      </c>
      <c r="H229" s="3" t="s">
        <v>386</v>
      </c>
      <c r="J229" s="4">
        <v>867988</v>
      </c>
      <c r="K229" s="4">
        <v>7</v>
      </c>
      <c r="L229" s="16" t="str">
        <f t="shared" si="50"/>
        <v>工学部図書館に所蔵あり</v>
      </c>
    </row>
    <row r="230" spans="2:12" hidden="1" x14ac:dyDescent="0.4">
      <c r="B230" s="6" t="s">
        <v>97</v>
      </c>
      <c r="C230" s="20" t="s">
        <v>236</v>
      </c>
      <c r="D230" s="20" t="s">
        <v>115</v>
      </c>
      <c r="E230" s="20" t="s">
        <v>11</v>
      </c>
      <c r="F230" s="20" t="s">
        <v>12</v>
      </c>
      <c r="G230" s="8" t="s">
        <v>257</v>
      </c>
      <c r="H230" s="3" t="s">
        <v>386</v>
      </c>
      <c r="J230" s="4">
        <v>802258</v>
      </c>
      <c r="K230" s="4">
        <v>7</v>
      </c>
      <c r="L230" s="16" t="str">
        <f t="shared" si="50"/>
        <v>工学部図書館に所蔵あり</v>
      </c>
    </row>
    <row r="231" spans="2:12" x14ac:dyDescent="0.4">
      <c r="B231" s="6" t="s">
        <v>97</v>
      </c>
      <c r="C231" s="6" t="s">
        <v>236</v>
      </c>
      <c r="D231" s="6" t="s">
        <v>115</v>
      </c>
      <c r="E231" s="6" t="s">
        <v>11</v>
      </c>
      <c r="F231" s="6" t="s">
        <v>12</v>
      </c>
      <c r="G231" s="8" t="s">
        <v>407</v>
      </c>
      <c r="H231" s="3" t="s">
        <v>386</v>
      </c>
      <c r="J231" s="4">
        <v>879232</v>
      </c>
      <c r="K231" s="4"/>
      <c r="L231" s="16" t="str">
        <f>HYPERLINK("http://klibs1.kj.yamagata-u.ac.jp/mylimedio/search/search.do?keyword=%23ID%3D"&amp;J231,"OPAC")</f>
        <v>OPAC</v>
      </c>
    </row>
    <row r="232" spans="2:12" ht="37.5" hidden="1" x14ac:dyDescent="0.4">
      <c r="B232" s="6" t="s">
        <v>97</v>
      </c>
      <c r="C232" s="20" t="s">
        <v>240</v>
      </c>
      <c r="D232" s="20" t="s">
        <v>112</v>
      </c>
      <c r="E232" s="20" t="s">
        <v>11</v>
      </c>
      <c r="F232" s="20" t="s">
        <v>12</v>
      </c>
      <c r="G232" s="7" t="s">
        <v>258</v>
      </c>
      <c r="H232" s="3" t="s">
        <v>386</v>
      </c>
      <c r="J232" s="4">
        <v>854112</v>
      </c>
      <c r="K232" s="4">
        <v>7</v>
      </c>
      <c r="L232" s="16" t="str">
        <f>HYPERLINK("http://klibs1.kj.yamagata-u.ac.jp/mylimedio/search/search.do?keyword=%23ID%3D"&amp;J232,"工学部図書館に所蔵あり")</f>
        <v>工学部図書館に所蔵あり</v>
      </c>
    </row>
    <row r="233" spans="2:12" ht="37.5" x14ac:dyDescent="0.4">
      <c r="B233" s="6" t="s">
        <v>97</v>
      </c>
      <c r="C233" s="6" t="s">
        <v>259</v>
      </c>
      <c r="D233" s="6" t="s">
        <v>260</v>
      </c>
      <c r="E233" s="6" t="s">
        <v>261</v>
      </c>
      <c r="F233" s="6" t="s">
        <v>12</v>
      </c>
      <c r="G233" s="7" t="s">
        <v>250</v>
      </c>
      <c r="H233" s="3" t="s">
        <v>386</v>
      </c>
      <c r="J233" s="4">
        <v>833063</v>
      </c>
      <c r="K233" s="4"/>
      <c r="L233" s="16" t="str">
        <f t="shared" ref="L233:L234" si="51">HYPERLINK("http://klibs1.kj.yamagata-u.ac.jp/mylimedio/search/search.do?keyword=%23ID%3D"&amp;J233,"OPAC")</f>
        <v>OPAC</v>
      </c>
    </row>
    <row r="234" spans="2:12" x14ac:dyDescent="0.4">
      <c r="B234" s="6" t="s">
        <v>97</v>
      </c>
      <c r="C234" s="6" t="s">
        <v>243</v>
      </c>
      <c r="D234" s="6" t="s">
        <v>262</v>
      </c>
      <c r="E234" s="6" t="s">
        <v>11</v>
      </c>
      <c r="F234" s="6" t="s">
        <v>27</v>
      </c>
      <c r="G234" s="7" t="s">
        <v>251</v>
      </c>
      <c r="H234" s="3" t="s">
        <v>386</v>
      </c>
      <c r="J234" s="4">
        <v>878980</v>
      </c>
      <c r="K234" s="4"/>
      <c r="L234" s="16" t="str">
        <f t="shared" si="51"/>
        <v>OPAC</v>
      </c>
    </row>
    <row r="235" spans="2:12" hidden="1" x14ac:dyDescent="0.4">
      <c r="B235" s="6" t="s">
        <v>97</v>
      </c>
      <c r="C235" s="20" t="s">
        <v>243</v>
      </c>
      <c r="D235" s="20" t="s">
        <v>262</v>
      </c>
      <c r="E235" s="20" t="s">
        <v>11</v>
      </c>
      <c r="F235" s="20" t="s">
        <v>27</v>
      </c>
      <c r="G235" s="8" t="s">
        <v>252</v>
      </c>
      <c r="H235" s="3" t="s">
        <v>386</v>
      </c>
      <c r="J235" s="4">
        <v>792966</v>
      </c>
      <c r="K235" s="4">
        <v>7</v>
      </c>
      <c r="L235" s="16" t="str">
        <f>HYPERLINK("http://klibs1.kj.yamagata-u.ac.jp/mylimedio/search/search.do?keyword=%23ID%3D"&amp;J235,"工学部図書館に所蔵あり")</f>
        <v>工学部図書館に所蔵あり</v>
      </c>
    </row>
    <row r="236" spans="2:12" x14ac:dyDescent="0.4">
      <c r="B236" s="6" t="s">
        <v>97</v>
      </c>
      <c r="C236" s="6" t="s">
        <v>243</v>
      </c>
      <c r="D236" s="6" t="s">
        <v>262</v>
      </c>
      <c r="E236" s="6" t="s">
        <v>11</v>
      </c>
      <c r="F236" s="6" t="s">
        <v>27</v>
      </c>
      <c r="G236" s="8" t="s">
        <v>253</v>
      </c>
      <c r="H236" s="3" t="s">
        <v>386</v>
      </c>
      <c r="J236" s="4">
        <v>764695</v>
      </c>
      <c r="K236" s="4"/>
      <c r="L236" s="16" t="str">
        <f>HYPERLINK("http://klibs1.kj.yamagata-u.ac.jp/mylimedio/search/search.do?keyword=%23ID%3D"&amp;J236,"OPAC")</f>
        <v>OPAC</v>
      </c>
    </row>
    <row r="237" spans="2:12" hidden="1" x14ac:dyDescent="0.4">
      <c r="B237" s="6" t="s">
        <v>97</v>
      </c>
      <c r="C237" s="20" t="s">
        <v>243</v>
      </c>
      <c r="D237" s="20" t="s">
        <v>262</v>
      </c>
      <c r="E237" s="20" t="s">
        <v>11</v>
      </c>
      <c r="F237" s="20" t="s">
        <v>27</v>
      </c>
      <c r="G237" s="8" t="s">
        <v>263</v>
      </c>
      <c r="H237" s="3" t="s">
        <v>386</v>
      </c>
      <c r="J237" s="4">
        <v>732800</v>
      </c>
      <c r="K237" s="4">
        <v>7</v>
      </c>
      <c r="L237" s="16" t="str">
        <f t="shared" ref="L237:L240" si="52">HYPERLINK("http://klibs1.kj.yamagata-u.ac.jp/mylimedio/search/search.do?keyword=%23ID%3D"&amp;J237,"工学部図書館に所蔵あり")</f>
        <v>工学部図書館に所蔵あり</v>
      </c>
    </row>
    <row r="238" spans="2:12" hidden="1" x14ac:dyDescent="0.4">
      <c r="B238" s="6" t="s">
        <v>97</v>
      </c>
      <c r="C238" s="20" t="s">
        <v>243</v>
      </c>
      <c r="D238" s="20" t="s">
        <v>262</v>
      </c>
      <c r="E238" s="20" t="s">
        <v>11</v>
      </c>
      <c r="F238" s="20" t="s">
        <v>27</v>
      </c>
      <c r="G238" s="8" t="s">
        <v>264</v>
      </c>
      <c r="H238" s="3" t="s">
        <v>386</v>
      </c>
      <c r="J238" s="4">
        <v>842787</v>
      </c>
      <c r="K238" s="4">
        <v>7</v>
      </c>
      <c r="L238" s="16" t="str">
        <f t="shared" si="52"/>
        <v>工学部図書館に所蔵あり</v>
      </c>
    </row>
    <row r="239" spans="2:12" hidden="1" x14ac:dyDescent="0.4">
      <c r="B239" s="6" t="s">
        <v>97</v>
      </c>
      <c r="C239" s="20" t="s">
        <v>243</v>
      </c>
      <c r="D239" s="20" t="s">
        <v>262</v>
      </c>
      <c r="E239" s="20" t="s">
        <v>11</v>
      </c>
      <c r="F239" s="20" t="s">
        <v>27</v>
      </c>
      <c r="G239" s="8" t="s">
        <v>256</v>
      </c>
      <c r="H239" s="3" t="s">
        <v>386</v>
      </c>
      <c r="J239" s="4">
        <v>867988</v>
      </c>
      <c r="K239" s="4">
        <v>7</v>
      </c>
      <c r="L239" s="16" t="str">
        <f t="shared" si="52"/>
        <v>工学部図書館に所蔵あり</v>
      </c>
    </row>
    <row r="240" spans="2:12" hidden="1" x14ac:dyDescent="0.4">
      <c r="B240" s="6" t="s">
        <v>97</v>
      </c>
      <c r="C240" s="20" t="s">
        <v>243</v>
      </c>
      <c r="D240" s="20" t="s">
        <v>262</v>
      </c>
      <c r="E240" s="20" t="s">
        <v>11</v>
      </c>
      <c r="F240" s="20" t="s">
        <v>27</v>
      </c>
      <c r="G240" s="8" t="s">
        <v>257</v>
      </c>
      <c r="H240" s="3" t="s">
        <v>386</v>
      </c>
      <c r="J240" s="4">
        <v>802258</v>
      </c>
      <c r="K240" s="4">
        <v>7</v>
      </c>
      <c r="L240" s="16" t="str">
        <f t="shared" si="52"/>
        <v>工学部図書館に所蔵あり</v>
      </c>
    </row>
    <row r="241" spans="2:12" x14ac:dyDescent="0.4">
      <c r="B241" s="6" t="s">
        <v>97</v>
      </c>
      <c r="C241" s="6" t="s">
        <v>243</v>
      </c>
      <c r="D241" s="6" t="s">
        <v>262</v>
      </c>
      <c r="E241" s="6" t="s">
        <v>11</v>
      </c>
      <c r="F241" s="6" t="s">
        <v>27</v>
      </c>
      <c r="G241" s="8" t="s">
        <v>265</v>
      </c>
      <c r="H241" s="3" t="s">
        <v>386</v>
      </c>
      <c r="J241" s="4">
        <v>879175</v>
      </c>
      <c r="K241" s="4"/>
      <c r="L241" s="16" t="str">
        <f>HYPERLINK("http://klibs1.kj.yamagata-u.ac.jp/mylimedio/search/search.do?keyword=%23ID%3D"&amp;J241,"OPAC")</f>
        <v>OPAC</v>
      </c>
    </row>
    <row r="242" spans="2:12" ht="37.5" hidden="1" x14ac:dyDescent="0.4">
      <c r="B242" s="6" t="s">
        <v>97</v>
      </c>
      <c r="C242" s="20" t="s">
        <v>245</v>
      </c>
      <c r="D242" s="20" t="s">
        <v>266</v>
      </c>
      <c r="E242" s="20" t="s">
        <v>11</v>
      </c>
      <c r="F242" s="20" t="s">
        <v>27</v>
      </c>
      <c r="G242" s="7" t="s">
        <v>258</v>
      </c>
      <c r="H242" s="3" t="s">
        <v>386</v>
      </c>
      <c r="J242" s="4">
        <v>854112</v>
      </c>
      <c r="K242" s="4">
        <v>7</v>
      </c>
      <c r="L242" s="16" t="str">
        <f>HYPERLINK("http://klibs1.kj.yamagata-u.ac.jp/mylimedio/search/search.do?keyword=%23ID%3D"&amp;J242,"工学部図書館に所蔵あり")</f>
        <v>工学部図書館に所蔵あり</v>
      </c>
    </row>
    <row r="243" spans="2:12" ht="37.5" x14ac:dyDescent="0.4">
      <c r="B243" s="6" t="s">
        <v>97</v>
      </c>
      <c r="C243" s="6" t="s">
        <v>267</v>
      </c>
      <c r="D243" s="6" t="s">
        <v>268</v>
      </c>
      <c r="E243" s="6" t="s">
        <v>261</v>
      </c>
      <c r="F243" s="6" t="s">
        <v>12</v>
      </c>
      <c r="G243" s="7" t="s">
        <v>269</v>
      </c>
      <c r="H243" s="3" t="s">
        <v>386</v>
      </c>
      <c r="J243" s="4">
        <v>872334</v>
      </c>
      <c r="K243" s="4"/>
      <c r="L243" s="16" t="str">
        <f t="shared" ref="L243:L266" si="53">HYPERLINK("http://klibs1.kj.yamagata-u.ac.jp/mylimedio/search/search.do?keyword=%23ID%3D"&amp;J243,"OPAC")</f>
        <v>OPAC</v>
      </c>
    </row>
    <row r="244" spans="2:12" x14ac:dyDescent="0.4">
      <c r="B244" s="6" t="s">
        <v>97</v>
      </c>
      <c r="C244" s="6" t="s">
        <v>270</v>
      </c>
      <c r="D244" s="6" t="s">
        <v>271</v>
      </c>
      <c r="E244" s="6" t="s">
        <v>11</v>
      </c>
      <c r="F244" s="6" t="s">
        <v>12</v>
      </c>
      <c r="G244" s="7" t="s">
        <v>272</v>
      </c>
      <c r="H244" s="3" t="s">
        <v>386</v>
      </c>
      <c r="J244" s="4">
        <v>872334</v>
      </c>
      <c r="K244" s="4"/>
      <c r="L244" s="16" t="str">
        <f t="shared" si="53"/>
        <v>OPAC</v>
      </c>
    </row>
    <row r="245" spans="2:12" ht="37.5" x14ac:dyDescent="0.4">
      <c r="B245" s="6" t="s">
        <v>97</v>
      </c>
      <c r="C245" s="6" t="s">
        <v>273</v>
      </c>
      <c r="D245" s="6" t="s">
        <v>274</v>
      </c>
      <c r="E245" s="6" t="s">
        <v>11</v>
      </c>
      <c r="F245" s="6" t="s">
        <v>27</v>
      </c>
      <c r="G245" s="7" t="s">
        <v>275</v>
      </c>
      <c r="H245" s="3" t="s">
        <v>386</v>
      </c>
      <c r="J245" s="4">
        <v>483677</v>
      </c>
      <c r="K245" s="4"/>
      <c r="L245" s="16" t="str">
        <f t="shared" si="53"/>
        <v>OPAC</v>
      </c>
    </row>
    <row r="246" spans="2:12" x14ac:dyDescent="0.4">
      <c r="B246" s="6" t="s">
        <v>97</v>
      </c>
      <c r="C246" s="6" t="s">
        <v>273</v>
      </c>
      <c r="D246" s="6" t="s">
        <v>274</v>
      </c>
      <c r="E246" s="6" t="s">
        <v>11</v>
      </c>
      <c r="F246" s="6" t="s">
        <v>27</v>
      </c>
      <c r="G246" s="8" t="s">
        <v>276</v>
      </c>
      <c r="H246" s="3" t="s">
        <v>386</v>
      </c>
      <c r="J246" s="4">
        <v>140268</v>
      </c>
      <c r="K246" s="4"/>
      <c r="L246" s="16" t="str">
        <f t="shared" si="53"/>
        <v>OPAC</v>
      </c>
    </row>
    <row r="247" spans="2:12" x14ac:dyDescent="0.4">
      <c r="B247" s="6" t="s">
        <v>97</v>
      </c>
      <c r="C247" s="6" t="s">
        <v>273</v>
      </c>
      <c r="D247" s="6" t="s">
        <v>274</v>
      </c>
      <c r="E247" s="6" t="s">
        <v>11</v>
      </c>
      <c r="F247" s="6" t="s">
        <v>27</v>
      </c>
      <c r="G247" s="8" t="s">
        <v>277</v>
      </c>
      <c r="H247" s="3" t="s">
        <v>386</v>
      </c>
      <c r="J247" s="4">
        <v>869665</v>
      </c>
      <c r="K247" s="4"/>
      <c r="L247" s="16" t="str">
        <f t="shared" si="53"/>
        <v>OPAC</v>
      </c>
    </row>
    <row r="248" spans="2:12" x14ac:dyDescent="0.4">
      <c r="B248" s="6" t="s">
        <v>97</v>
      </c>
      <c r="C248" s="6" t="s">
        <v>273</v>
      </c>
      <c r="D248" s="6" t="s">
        <v>274</v>
      </c>
      <c r="E248" s="6" t="s">
        <v>11</v>
      </c>
      <c r="F248" s="6" t="s">
        <v>27</v>
      </c>
      <c r="G248" s="8" t="s">
        <v>278</v>
      </c>
      <c r="H248" s="3" t="s">
        <v>386</v>
      </c>
      <c r="J248" s="4">
        <v>214977</v>
      </c>
      <c r="K248" s="4"/>
      <c r="L248" s="16" t="str">
        <f t="shared" si="53"/>
        <v>OPAC</v>
      </c>
    </row>
    <row r="249" spans="2:12" x14ac:dyDescent="0.4">
      <c r="B249" s="6" t="s">
        <v>97</v>
      </c>
      <c r="C249" s="6" t="s">
        <v>273</v>
      </c>
      <c r="D249" s="6" t="s">
        <v>274</v>
      </c>
      <c r="E249" s="6" t="s">
        <v>11</v>
      </c>
      <c r="F249" s="6" t="s">
        <v>27</v>
      </c>
      <c r="G249" s="8" t="s">
        <v>279</v>
      </c>
      <c r="H249" s="3" t="s">
        <v>386</v>
      </c>
      <c r="J249" s="4">
        <v>861115</v>
      </c>
      <c r="K249" s="4"/>
      <c r="L249" s="16" t="str">
        <f t="shared" si="53"/>
        <v>OPAC</v>
      </c>
    </row>
    <row r="250" spans="2:12" x14ac:dyDescent="0.4">
      <c r="B250" s="6" t="s">
        <v>97</v>
      </c>
      <c r="C250" s="6" t="s">
        <v>273</v>
      </c>
      <c r="D250" s="6" t="s">
        <v>274</v>
      </c>
      <c r="E250" s="6" t="s">
        <v>11</v>
      </c>
      <c r="F250" s="6" t="s">
        <v>27</v>
      </c>
      <c r="G250" s="8" t="s">
        <v>280</v>
      </c>
      <c r="H250" s="3" t="s">
        <v>386</v>
      </c>
      <c r="J250" s="4">
        <v>870584</v>
      </c>
      <c r="K250" s="4"/>
      <c r="L250" s="16" t="str">
        <f t="shared" si="53"/>
        <v>OPAC</v>
      </c>
    </row>
    <row r="251" spans="2:12" ht="37.5" x14ac:dyDescent="0.4">
      <c r="B251" s="6" t="s">
        <v>97</v>
      </c>
      <c r="C251" s="6" t="s">
        <v>273</v>
      </c>
      <c r="D251" s="6" t="s">
        <v>274</v>
      </c>
      <c r="E251" s="6" t="s">
        <v>11</v>
      </c>
      <c r="F251" s="6" t="s">
        <v>27</v>
      </c>
      <c r="G251" s="8" t="s">
        <v>281</v>
      </c>
      <c r="H251" s="3" t="s">
        <v>386</v>
      </c>
      <c r="J251" s="4">
        <v>852937</v>
      </c>
      <c r="K251" s="4"/>
      <c r="L251" s="16" t="str">
        <f t="shared" si="53"/>
        <v>OPAC</v>
      </c>
    </row>
    <row r="252" spans="2:12" x14ac:dyDescent="0.4">
      <c r="B252" s="6" t="s">
        <v>97</v>
      </c>
      <c r="C252" s="6" t="s">
        <v>273</v>
      </c>
      <c r="D252" s="6" t="s">
        <v>274</v>
      </c>
      <c r="E252" s="6" t="s">
        <v>11</v>
      </c>
      <c r="F252" s="6" t="s">
        <v>27</v>
      </c>
      <c r="G252" s="8" t="s">
        <v>282</v>
      </c>
      <c r="H252" s="3" t="s">
        <v>386</v>
      </c>
      <c r="J252" s="4">
        <v>754509</v>
      </c>
      <c r="K252" s="4"/>
      <c r="L252" s="16" t="str">
        <f t="shared" si="53"/>
        <v>OPAC</v>
      </c>
    </row>
    <row r="253" spans="2:12" x14ac:dyDescent="0.4">
      <c r="B253" s="6" t="s">
        <v>97</v>
      </c>
      <c r="C253" s="6" t="s">
        <v>273</v>
      </c>
      <c r="D253" s="6" t="s">
        <v>274</v>
      </c>
      <c r="E253" s="6" t="s">
        <v>11</v>
      </c>
      <c r="F253" s="6" t="s">
        <v>27</v>
      </c>
      <c r="G253" s="8" t="s">
        <v>283</v>
      </c>
      <c r="H253" s="3" t="s">
        <v>386</v>
      </c>
      <c r="J253" s="4">
        <v>852934</v>
      </c>
      <c r="K253" s="4"/>
      <c r="L253" s="16" t="str">
        <f t="shared" si="53"/>
        <v>OPAC</v>
      </c>
    </row>
    <row r="254" spans="2:12" x14ac:dyDescent="0.4">
      <c r="B254" s="6" t="s">
        <v>97</v>
      </c>
      <c r="C254" s="6" t="s">
        <v>273</v>
      </c>
      <c r="D254" s="6" t="s">
        <v>274</v>
      </c>
      <c r="E254" s="6" t="s">
        <v>11</v>
      </c>
      <c r="F254" s="6" t="s">
        <v>27</v>
      </c>
      <c r="G254" s="8" t="s">
        <v>284</v>
      </c>
      <c r="H254" s="3" t="s">
        <v>386</v>
      </c>
      <c r="J254" s="4">
        <v>760153</v>
      </c>
      <c r="K254" s="4"/>
      <c r="L254" s="16" t="str">
        <f t="shared" si="53"/>
        <v>OPAC</v>
      </c>
    </row>
    <row r="255" spans="2:12" x14ac:dyDescent="0.4">
      <c r="B255" s="6" t="s">
        <v>97</v>
      </c>
      <c r="C255" s="6" t="s">
        <v>273</v>
      </c>
      <c r="D255" s="6" t="s">
        <v>274</v>
      </c>
      <c r="E255" s="6" t="s">
        <v>11</v>
      </c>
      <c r="F255" s="6" t="s">
        <v>27</v>
      </c>
      <c r="G255" s="8" t="s">
        <v>285</v>
      </c>
      <c r="H255" s="3" t="s">
        <v>386</v>
      </c>
      <c r="J255" s="4">
        <v>865423</v>
      </c>
      <c r="K255" s="4"/>
      <c r="L255" s="16" t="str">
        <f t="shared" si="53"/>
        <v>OPAC</v>
      </c>
    </row>
    <row r="256" spans="2:12" ht="37.5" x14ac:dyDescent="0.4">
      <c r="B256" s="6" t="s">
        <v>97</v>
      </c>
      <c r="C256" s="6" t="s">
        <v>286</v>
      </c>
      <c r="D256" s="6" t="s">
        <v>274</v>
      </c>
      <c r="E256" s="6" t="s">
        <v>11</v>
      </c>
      <c r="F256" s="6" t="s">
        <v>27</v>
      </c>
      <c r="G256" s="7" t="s">
        <v>275</v>
      </c>
      <c r="H256" s="3" t="s">
        <v>386</v>
      </c>
      <c r="J256" s="4">
        <v>483677</v>
      </c>
      <c r="K256" s="4"/>
      <c r="L256" s="16" t="str">
        <f t="shared" si="53"/>
        <v>OPAC</v>
      </c>
    </row>
    <row r="257" spans="2:12" x14ac:dyDescent="0.4">
      <c r="B257" s="6" t="s">
        <v>97</v>
      </c>
      <c r="C257" s="6" t="s">
        <v>286</v>
      </c>
      <c r="D257" s="6" t="s">
        <v>274</v>
      </c>
      <c r="E257" s="6" t="s">
        <v>11</v>
      </c>
      <c r="F257" s="6" t="s">
        <v>27</v>
      </c>
      <c r="G257" s="8" t="s">
        <v>276</v>
      </c>
      <c r="H257" s="3" t="s">
        <v>386</v>
      </c>
      <c r="J257" s="4">
        <v>140268</v>
      </c>
      <c r="K257" s="4"/>
      <c r="L257" s="16" t="str">
        <f t="shared" si="53"/>
        <v>OPAC</v>
      </c>
    </row>
    <row r="258" spans="2:12" x14ac:dyDescent="0.4">
      <c r="B258" s="6" t="s">
        <v>97</v>
      </c>
      <c r="C258" s="6" t="s">
        <v>286</v>
      </c>
      <c r="D258" s="6" t="s">
        <v>274</v>
      </c>
      <c r="E258" s="6" t="s">
        <v>11</v>
      </c>
      <c r="F258" s="6" t="s">
        <v>27</v>
      </c>
      <c r="G258" s="8" t="s">
        <v>277</v>
      </c>
      <c r="H258" s="3" t="s">
        <v>386</v>
      </c>
      <c r="J258" s="4">
        <v>869665</v>
      </c>
      <c r="K258" s="4"/>
      <c r="L258" s="16" t="str">
        <f t="shared" si="53"/>
        <v>OPAC</v>
      </c>
    </row>
    <row r="259" spans="2:12" x14ac:dyDescent="0.4">
      <c r="B259" s="6" t="s">
        <v>97</v>
      </c>
      <c r="C259" s="6" t="s">
        <v>286</v>
      </c>
      <c r="D259" s="6" t="s">
        <v>274</v>
      </c>
      <c r="E259" s="6" t="s">
        <v>11</v>
      </c>
      <c r="F259" s="6" t="s">
        <v>27</v>
      </c>
      <c r="G259" s="8" t="s">
        <v>278</v>
      </c>
      <c r="H259" s="3" t="s">
        <v>386</v>
      </c>
      <c r="J259" s="4">
        <v>214977</v>
      </c>
      <c r="K259" s="4"/>
      <c r="L259" s="16" t="str">
        <f t="shared" si="53"/>
        <v>OPAC</v>
      </c>
    </row>
    <row r="260" spans="2:12" x14ac:dyDescent="0.4">
      <c r="B260" s="6" t="s">
        <v>97</v>
      </c>
      <c r="C260" s="6" t="s">
        <v>286</v>
      </c>
      <c r="D260" s="6" t="s">
        <v>274</v>
      </c>
      <c r="E260" s="6" t="s">
        <v>11</v>
      </c>
      <c r="F260" s="6" t="s">
        <v>27</v>
      </c>
      <c r="G260" s="8" t="s">
        <v>279</v>
      </c>
      <c r="H260" s="3" t="s">
        <v>386</v>
      </c>
      <c r="J260" s="4">
        <v>861115</v>
      </c>
      <c r="K260" s="4"/>
      <c r="L260" s="16" t="str">
        <f t="shared" si="53"/>
        <v>OPAC</v>
      </c>
    </row>
    <row r="261" spans="2:12" x14ac:dyDescent="0.4">
      <c r="B261" s="6" t="s">
        <v>97</v>
      </c>
      <c r="C261" s="6" t="s">
        <v>286</v>
      </c>
      <c r="D261" s="6" t="s">
        <v>274</v>
      </c>
      <c r="E261" s="6" t="s">
        <v>11</v>
      </c>
      <c r="F261" s="6" t="s">
        <v>27</v>
      </c>
      <c r="G261" s="8" t="s">
        <v>280</v>
      </c>
      <c r="H261" s="3" t="s">
        <v>386</v>
      </c>
      <c r="J261" s="4">
        <v>870584</v>
      </c>
      <c r="K261" s="4"/>
      <c r="L261" s="16" t="str">
        <f t="shared" si="53"/>
        <v>OPAC</v>
      </c>
    </row>
    <row r="262" spans="2:12" ht="37.5" x14ac:dyDescent="0.4">
      <c r="B262" s="6" t="s">
        <v>97</v>
      </c>
      <c r="C262" s="6" t="s">
        <v>286</v>
      </c>
      <c r="D262" s="6" t="s">
        <v>274</v>
      </c>
      <c r="E262" s="6" t="s">
        <v>11</v>
      </c>
      <c r="F262" s="6" t="s">
        <v>27</v>
      </c>
      <c r="G262" s="8" t="s">
        <v>281</v>
      </c>
      <c r="H262" s="3" t="s">
        <v>386</v>
      </c>
      <c r="J262" s="4">
        <v>852937</v>
      </c>
      <c r="K262" s="4"/>
      <c r="L262" s="16" t="str">
        <f t="shared" si="53"/>
        <v>OPAC</v>
      </c>
    </row>
    <row r="263" spans="2:12" x14ac:dyDescent="0.4">
      <c r="B263" s="6" t="s">
        <v>97</v>
      </c>
      <c r="C263" s="6" t="s">
        <v>286</v>
      </c>
      <c r="D263" s="6" t="s">
        <v>274</v>
      </c>
      <c r="E263" s="6" t="s">
        <v>11</v>
      </c>
      <c r="F263" s="6" t="s">
        <v>27</v>
      </c>
      <c r="G263" s="8" t="s">
        <v>282</v>
      </c>
      <c r="H263" s="3" t="s">
        <v>386</v>
      </c>
      <c r="J263" s="4">
        <v>754509</v>
      </c>
      <c r="K263" s="4"/>
      <c r="L263" s="16" t="str">
        <f t="shared" si="53"/>
        <v>OPAC</v>
      </c>
    </row>
    <row r="264" spans="2:12" x14ac:dyDescent="0.4">
      <c r="B264" s="6" t="s">
        <v>97</v>
      </c>
      <c r="C264" s="6" t="s">
        <v>286</v>
      </c>
      <c r="D264" s="6" t="s">
        <v>274</v>
      </c>
      <c r="E264" s="6" t="s">
        <v>11</v>
      </c>
      <c r="F264" s="6" t="s">
        <v>27</v>
      </c>
      <c r="G264" s="8" t="s">
        <v>283</v>
      </c>
      <c r="H264" s="3" t="s">
        <v>386</v>
      </c>
      <c r="J264" s="4">
        <v>852934</v>
      </c>
      <c r="K264" s="4"/>
      <c r="L264" s="16" t="str">
        <f t="shared" si="53"/>
        <v>OPAC</v>
      </c>
    </row>
    <row r="265" spans="2:12" x14ac:dyDescent="0.4">
      <c r="B265" s="6" t="s">
        <v>97</v>
      </c>
      <c r="C265" s="6" t="s">
        <v>286</v>
      </c>
      <c r="D265" s="6" t="s">
        <v>274</v>
      </c>
      <c r="E265" s="6" t="s">
        <v>11</v>
      </c>
      <c r="F265" s="6" t="s">
        <v>27</v>
      </c>
      <c r="G265" s="8" t="s">
        <v>284</v>
      </c>
      <c r="H265" s="3" t="s">
        <v>386</v>
      </c>
      <c r="J265" s="4">
        <v>760153</v>
      </c>
      <c r="K265" s="4"/>
      <c r="L265" s="16" t="str">
        <f t="shared" si="53"/>
        <v>OPAC</v>
      </c>
    </row>
    <row r="266" spans="2:12" x14ac:dyDescent="0.4">
      <c r="B266" s="6" t="s">
        <v>97</v>
      </c>
      <c r="C266" s="6" t="s">
        <v>286</v>
      </c>
      <c r="D266" s="6" t="s">
        <v>274</v>
      </c>
      <c r="E266" s="6" t="s">
        <v>11</v>
      </c>
      <c r="F266" s="6" t="s">
        <v>27</v>
      </c>
      <c r="G266" s="8" t="s">
        <v>285</v>
      </c>
      <c r="H266" s="3" t="s">
        <v>386</v>
      </c>
      <c r="J266" s="4">
        <v>865423</v>
      </c>
      <c r="K266" s="4"/>
      <c r="L266" s="16" t="str">
        <f t="shared" si="53"/>
        <v>OPAC</v>
      </c>
    </row>
    <row r="267" spans="2:12" ht="37.5" hidden="1" x14ac:dyDescent="0.4">
      <c r="B267" s="6" t="s">
        <v>97</v>
      </c>
      <c r="C267" s="20" t="s">
        <v>287</v>
      </c>
      <c r="D267" s="20" t="s">
        <v>288</v>
      </c>
      <c r="E267" s="20" t="s">
        <v>261</v>
      </c>
      <c r="F267" s="20" t="s">
        <v>12</v>
      </c>
      <c r="G267" s="7" t="s">
        <v>289</v>
      </c>
      <c r="H267" s="3" t="s">
        <v>386</v>
      </c>
      <c r="J267" s="4">
        <v>860786</v>
      </c>
      <c r="K267" s="4">
        <v>7</v>
      </c>
      <c r="L267" s="16" t="str">
        <f t="shared" ref="L267:L269" si="54">HYPERLINK("http://klibs1.kj.yamagata-u.ac.jp/mylimedio/search/search.do?keyword=%23ID%3D"&amp;J267,"工学部図書館に所蔵あり")</f>
        <v>工学部図書館に所蔵あり</v>
      </c>
    </row>
    <row r="268" spans="2:12" ht="37.5" hidden="1" x14ac:dyDescent="0.4">
      <c r="B268" s="6" t="s">
        <v>97</v>
      </c>
      <c r="C268" s="20" t="s">
        <v>290</v>
      </c>
      <c r="D268" s="20" t="s">
        <v>291</v>
      </c>
      <c r="E268" s="20" t="s">
        <v>261</v>
      </c>
      <c r="F268" s="20" t="s">
        <v>12</v>
      </c>
      <c r="G268" s="7" t="s">
        <v>292</v>
      </c>
      <c r="H268" s="3" t="s">
        <v>386</v>
      </c>
      <c r="J268" s="4">
        <v>774435</v>
      </c>
      <c r="K268" s="4">
        <v>7</v>
      </c>
      <c r="L268" s="16" t="str">
        <f t="shared" si="54"/>
        <v>工学部図書館に所蔵あり</v>
      </c>
    </row>
    <row r="269" spans="2:12" ht="37.5" hidden="1" x14ac:dyDescent="0.4">
      <c r="B269" s="6" t="s">
        <v>97</v>
      </c>
      <c r="C269" s="20" t="s">
        <v>293</v>
      </c>
      <c r="D269" s="20" t="s">
        <v>294</v>
      </c>
      <c r="E269" s="20" t="s">
        <v>261</v>
      </c>
      <c r="F269" s="20" t="s">
        <v>12</v>
      </c>
      <c r="G269" s="7" t="s">
        <v>295</v>
      </c>
      <c r="H269" s="3" t="s">
        <v>386</v>
      </c>
      <c r="J269" s="4">
        <v>139302</v>
      </c>
      <c r="K269" s="4">
        <v>7</v>
      </c>
      <c r="L269" s="16" t="str">
        <f t="shared" si="54"/>
        <v>工学部図書館に所蔵あり</v>
      </c>
    </row>
    <row r="270" spans="2:12" x14ac:dyDescent="0.4">
      <c r="B270" s="6" t="s">
        <v>97</v>
      </c>
      <c r="C270" s="6" t="s">
        <v>293</v>
      </c>
      <c r="D270" s="6" t="s">
        <v>294</v>
      </c>
      <c r="E270" s="6" t="s">
        <v>261</v>
      </c>
      <c r="F270" s="6" t="s">
        <v>12</v>
      </c>
      <c r="G270" s="8" t="s">
        <v>296</v>
      </c>
      <c r="H270" s="3" t="s">
        <v>386</v>
      </c>
      <c r="J270" s="4">
        <v>348686</v>
      </c>
      <c r="K270" s="4"/>
      <c r="L270" s="16" t="str">
        <f>HYPERLINK("http://klibs1.kj.yamagata-u.ac.jp/mylimedio/search/search.do?keyword=%23ID%3D"&amp;J270,"OPAC")</f>
        <v>OPAC</v>
      </c>
    </row>
    <row r="271" spans="2:12" ht="37.5" hidden="1" x14ac:dyDescent="0.4">
      <c r="B271" s="6" t="s">
        <v>97</v>
      </c>
      <c r="C271" s="20" t="s">
        <v>293</v>
      </c>
      <c r="D271" s="20" t="s">
        <v>294</v>
      </c>
      <c r="E271" s="20" t="s">
        <v>261</v>
      </c>
      <c r="F271" s="20" t="s">
        <v>12</v>
      </c>
      <c r="G271" s="8" t="s">
        <v>297</v>
      </c>
      <c r="H271" s="3" t="s">
        <v>386</v>
      </c>
      <c r="J271" s="4">
        <v>862078</v>
      </c>
      <c r="K271" s="4">
        <v>7</v>
      </c>
      <c r="L271" s="16" t="str">
        <f t="shared" ref="L271:L272" si="55">HYPERLINK("http://klibs1.kj.yamagata-u.ac.jp/mylimedio/search/search.do?keyword=%23ID%3D"&amp;J271,"工学部図書館に所蔵あり")</f>
        <v>工学部図書館に所蔵あり</v>
      </c>
    </row>
    <row r="272" spans="2:12" ht="37.5" hidden="1" x14ac:dyDescent="0.4">
      <c r="B272" s="6" t="s">
        <v>97</v>
      </c>
      <c r="C272" s="20" t="s">
        <v>293</v>
      </c>
      <c r="D272" s="20" t="s">
        <v>294</v>
      </c>
      <c r="E272" s="20" t="s">
        <v>261</v>
      </c>
      <c r="F272" s="20" t="s">
        <v>12</v>
      </c>
      <c r="G272" s="8" t="s">
        <v>298</v>
      </c>
      <c r="H272" s="3" t="s">
        <v>386</v>
      </c>
      <c r="J272" s="4">
        <v>778587</v>
      </c>
      <c r="K272" s="4">
        <v>7</v>
      </c>
      <c r="L272" s="16" t="str">
        <f t="shared" si="55"/>
        <v>工学部図書館に所蔵あり</v>
      </c>
    </row>
    <row r="273" spans="2:12" x14ac:dyDescent="0.4">
      <c r="B273" s="6" t="s">
        <v>97</v>
      </c>
      <c r="C273" s="6" t="s">
        <v>293</v>
      </c>
      <c r="D273" s="6" t="s">
        <v>294</v>
      </c>
      <c r="E273" s="6" t="s">
        <v>261</v>
      </c>
      <c r="F273" s="6" t="s">
        <v>12</v>
      </c>
      <c r="G273" s="8" t="s">
        <v>299</v>
      </c>
      <c r="H273" s="3" t="s">
        <v>386</v>
      </c>
      <c r="J273" s="4">
        <v>750816</v>
      </c>
      <c r="K273" s="4"/>
      <c r="L273" s="16" t="str">
        <f>HYPERLINK("http://klibs1.kj.yamagata-u.ac.jp/mylimedio/search/search.do?keyword=%23ID%3D"&amp;J273,"OPAC")</f>
        <v>OPAC</v>
      </c>
    </row>
    <row r="274" spans="2:12" ht="37.5" hidden="1" x14ac:dyDescent="0.4">
      <c r="B274" s="6" t="s">
        <v>97</v>
      </c>
      <c r="C274" s="20" t="s">
        <v>293</v>
      </c>
      <c r="D274" s="20" t="s">
        <v>294</v>
      </c>
      <c r="E274" s="20" t="s">
        <v>261</v>
      </c>
      <c r="F274" s="20" t="s">
        <v>12</v>
      </c>
      <c r="G274" s="8" t="s">
        <v>300</v>
      </c>
      <c r="H274" s="3" t="s">
        <v>386</v>
      </c>
      <c r="J274" s="4">
        <v>832072</v>
      </c>
      <c r="K274" s="4">
        <v>7</v>
      </c>
      <c r="L274" s="16" t="str">
        <f>HYPERLINK("http://klibs1.kj.yamagata-u.ac.jp/mylimedio/search/search.do?keyword=%23ID%3D"&amp;J274,"工学部図書館に所蔵あり")</f>
        <v>工学部図書館に所蔵あり</v>
      </c>
    </row>
    <row r="275" spans="2:12" x14ac:dyDescent="0.4">
      <c r="B275" s="6" t="s">
        <v>97</v>
      </c>
      <c r="C275" s="6" t="s">
        <v>293</v>
      </c>
      <c r="D275" s="6" t="s">
        <v>294</v>
      </c>
      <c r="E275" s="6" t="s">
        <v>261</v>
      </c>
      <c r="F275" s="6" t="s">
        <v>12</v>
      </c>
      <c r="G275" s="8" t="s">
        <v>408</v>
      </c>
      <c r="H275" s="3" t="s">
        <v>386</v>
      </c>
      <c r="J275" s="4">
        <v>879178</v>
      </c>
      <c r="K275" s="4"/>
      <c r="L275" s="16" t="str">
        <f t="shared" ref="L275:L276" si="56">HYPERLINK("http://klibs1.kj.yamagata-u.ac.jp/mylimedio/search/search.do?keyword=%23ID%3D"&amp;J275,"OPAC")</f>
        <v>OPAC</v>
      </c>
    </row>
    <row r="276" spans="2:12" ht="37.5" x14ac:dyDescent="0.4">
      <c r="B276" s="6" t="s">
        <v>97</v>
      </c>
      <c r="C276" s="6" t="s">
        <v>293</v>
      </c>
      <c r="D276" s="6" t="s">
        <v>294</v>
      </c>
      <c r="E276" s="6" t="s">
        <v>261</v>
      </c>
      <c r="F276" s="6" t="s">
        <v>12</v>
      </c>
      <c r="G276" s="8" t="s">
        <v>301</v>
      </c>
      <c r="H276" s="3" t="s">
        <v>386</v>
      </c>
      <c r="J276" s="4">
        <v>833063</v>
      </c>
      <c r="K276" s="4"/>
      <c r="L276" s="16" t="str">
        <f t="shared" si="56"/>
        <v>OPAC</v>
      </c>
    </row>
    <row r="277" spans="2:12" ht="37.5" hidden="1" x14ac:dyDescent="0.4">
      <c r="B277" s="6" t="s">
        <v>97</v>
      </c>
      <c r="C277" s="20" t="s">
        <v>302</v>
      </c>
      <c r="D277" s="20" t="s">
        <v>303</v>
      </c>
      <c r="E277" s="20" t="s">
        <v>261</v>
      </c>
      <c r="F277" s="20" t="s">
        <v>12</v>
      </c>
      <c r="G277" s="7" t="s">
        <v>304</v>
      </c>
      <c r="H277" s="3" t="s">
        <v>386</v>
      </c>
      <c r="J277" s="4">
        <v>875890</v>
      </c>
      <c r="K277" s="4">
        <v>7</v>
      </c>
      <c r="L277" s="16" t="str">
        <f t="shared" ref="L277:L278" si="57">HYPERLINK("http://klibs1.kj.yamagata-u.ac.jp/mylimedio/search/search.do?keyword=%23ID%3D"&amp;J277,"工学部図書館に所蔵あり")</f>
        <v>工学部図書館に所蔵あり</v>
      </c>
    </row>
    <row r="278" spans="2:12" ht="37.5" hidden="1" x14ac:dyDescent="0.4">
      <c r="B278" s="6" t="s">
        <v>97</v>
      </c>
      <c r="C278" s="20" t="s">
        <v>302</v>
      </c>
      <c r="D278" s="20" t="s">
        <v>303</v>
      </c>
      <c r="E278" s="20" t="s">
        <v>261</v>
      </c>
      <c r="F278" s="20" t="s">
        <v>12</v>
      </c>
      <c r="G278" s="8" t="s">
        <v>305</v>
      </c>
      <c r="H278" s="3" t="s">
        <v>386</v>
      </c>
      <c r="J278" s="4">
        <v>869760</v>
      </c>
      <c r="K278" s="4">
        <v>7</v>
      </c>
      <c r="L278" s="16" t="str">
        <f t="shared" si="57"/>
        <v>工学部図書館に所蔵あり</v>
      </c>
    </row>
    <row r="279" spans="2:12" x14ac:dyDescent="0.4">
      <c r="B279" s="6" t="s">
        <v>97</v>
      </c>
      <c r="C279" s="6" t="s">
        <v>302</v>
      </c>
      <c r="D279" s="6" t="s">
        <v>303</v>
      </c>
      <c r="E279" s="6" t="s">
        <v>261</v>
      </c>
      <c r="F279" s="6" t="s">
        <v>12</v>
      </c>
      <c r="G279" s="8" t="s">
        <v>409</v>
      </c>
      <c r="H279" s="3" t="s">
        <v>386</v>
      </c>
      <c r="J279" s="4">
        <v>879168</v>
      </c>
      <c r="K279" s="4"/>
      <c r="L279" s="16" t="str">
        <f t="shared" ref="L279:L284" si="58">HYPERLINK("http://klibs1.kj.yamagata-u.ac.jp/mylimedio/search/search.do?keyword=%23ID%3D"&amp;J279,"OPAC")</f>
        <v>OPAC</v>
      </c>
    </row>
    <row r="280" spans="2:12" ht="37.5" x14ac:dyDescent="0.4">
      <c r="B280" s="6" t="s">
        <v>97</v>
      </c>
      <c r="C280" s="6" t="s">
        <v>302</v>
      </c>
      <c r="D280" s="6" t="s">
        <v>303</v>
      </c>
      <c r="E280" s="6" t="s">
        <v>261</v>
      </c>
      <c r="F280" s="6" t="s">
        <v>12</v>
      </c>
      <c r="G280" s="8" t="s">
        <v>306</v>
      </c>
      <c r="H280" s="3" t="s">
        <v>386</v>
      </c>
      <c r="J280" s="4">
        <v>868023</v>
      </c>
      <c r="K280" s="4"/>
      <c r="L280" s="16" t="str">
        <f t="shared" si="58"/>
        <v>OPAC</v>
      </c>
    </row>
    <row r="281" spans="2:12" x14ac:dyDescent="0.4">
      <c r="B281" s="6" t="s">
        <v>97</v>
      </c>
      <c r="C281" s="6" t="s">
        <v>302</v>
      </c>
      <c r="D281" s="6" t="s">
        <v>303</v>
      </c>
      <c r="E281" s="6" t="s">
        <v>261</v>
      </c>
      <c r="F281" s="6" t="s">
        <v>12</v>
      </c>
      <c r="G281" s="8" t="s">
        <v>410</v>
      </c>
      <c r="H281" s="3" t="s">
        <v>386</v>
      </c>
      <c r="J281" s="4">
        <v>879172</v>
      </c>
      <c r="K281" s="4"/>
      <c r="L281" s="16" t="str">
        <f t="shared" si="58"/>
        <v>OPAC</v>
      </c>
    </row>
    <row r="282" spans="2:12" x14ac:dyDescent="0.4">
      <c r="B282" s="6" t="s">
        <v>97</v>
      </c>
      <c r="C282" s="6" t="s">
        <v>302</v>
      </c>
      <c r="D282" s="6" t="s">
        <v>303</v>
      </c>
      <c r="E282" s="6" t="s">
        <v>261</v>
      </c>
      <c r="F282" s="6" t="s">
        <v>12</v>
      </c>
      <c r="G282" s="8" t="s">
        <v>307</v>
      </c>
      <c r="H282" s="3" t="s">
        <v>386</v>
      </c>
      <c r="J282" s="4">
        <v>871637</v>
      </c>
      <c r="K282" s="4"/>
      <c r="L282" s="16" t="str">
        <f t="shared" si="58"/>
        <v>OPAC</v>
      </c>
    </row>
    <row r="283" spans="2:12" x14ac:dyDescent="0.4">
      <c r="B283" s="6" t="s">
        <v>97</v>
      </c>
      <c r="C283" s="6" t="s">
        <v>302</v>
      </c>
      <c r="D283" s="6" t="s">
        <v>303</v>
      </c>
      <c r="E283" s="6" t="s">
        <v>261</v>
      </c>
      <c r="F283" s="6" t="s">
        <v>12</v>
      </c>
      <c r="G283" s="8" t="s">
        <v>308</v>
      </c>
      <c r="H283" s="3" t="s">
        <v>386</v>
      </c>
      <c r="J283" s="4">
        <v>787231</v>
      </c>
      <c r="K283" s="4"/>
      <c r="L283" s="16" t="str">
        <f t="shared" si="58"/>
        <v>OPAC</v>
      </c>
    </row>
    <row r="284" spans="2:12" x14ac:dyDescent="0.4">
      <c r="B284" s="6" t="s">
        <v>97</v>
      </c>
      <c r="C284" s="6" t="s">
        <v>309</v>
      </c>
      <c r="D284" s="6" t="s">
        <v>310</v>
      </c>
      <c r="E284" s="6" t="s">
        <v>11</v>
      </c>
      <c r="F284" s="6" t="s">
        <v>27</v>
      </c>
      <c r="G284" s="7" t="s">
        <v>311</v>
      </c>
      <c r="H284" s="3" t="s">
        <v>386</v>
      </c>
      <c r="J284" s="4">
        <v>764970</v>
      </c>
      <c r="K284" s="4"/>
      <c r="L284" s="16" t="str">
        <f t="shared" si="58"/>
        <v>OPAC</v>
      </c>
    </row>
    <row r="285" spans="2:12" ht="37.5" hidden="1" x14ac:dyDescent="0.4">
      <c r="B285" s="6" t="s">
        <v>97</v>
      </c>
      <c r="C285" s="20" t="s">
        <v>312</v>
      </c>
      <c r="D285" s="20" t="s">
        <v>313</v>
      </c>
      <c r="E285" s="20" t="s">
        <v>11</v>
      </c>
      <c r="F285" s="20" t="s">
        <v>27</v>
      </c>
      <c r="G285" s="7" t="s">
        <v>314</v>
      </c>
      <c r="H285" s="3" t="s">
        <v>386</v>
      </c>
      <c r="J285" s="4">
        <v>778629</v>
      </c>
      <c r="K285" s="4">
        <v>7</v>
      </c>
      <c r="L285" s="16" t="str">
        <f>HYPERLINK("http://klibs1.kj.yamagata-u.ac.jp/mylimedio/search/search.do?keyword=%23ID%3D"&amp;J285,"工学部図書館に所蔵あり")</f>
        <v>工学部図書館に所蔵あり</v>
      </c>
    </row>
    <row r="286" spans="2:12" ht="37.5" x14ac:dyDescent="0.4">
      <c r="B286" s="6" t="s">
        <v>97</v>
      </c>
      <c r="C286" s="6" t="s">
        <v>312</v>
      </c>
      <c r="D286" s="6" t="s">
        <v>313</v>
      </c>
      <c r="E286" s="6" t="s">
        <v>11</v>
      </c>
      <c r="F286" s="6" t="s">
        <v>27</v>
      </c>
      <c r="G286" s="8" t="s">
        <v>315</v>
      </c>
      <c r="H286" s="3" t="s">
        <v>386</v>
      </c>
      <c r="J286" s="4">
        <v>141261</v>
      </c>
      <c r="K286" s="4"/>
      <c r="L286" s="16" t="str">
        <f>HYPERLINK("http://klibs1.kj.yamagata-u.ac.jp/mylimedio/search/search.do?keyword=%23ID%3D"&amp;J286,"OPAC")</f>
        <v>OPAC</v>
      </c>
    </row>
    <row r="287" spans="2:12" ht="37.5" hidden="1" x14ac:dyDescent="0.4">
      <c r="B287" s="6" t="s">
        <v>97</v>
      </c>
      <c r="C287" s="20" t="s">
        <v>316</v>
      </c>
      <c r="D287" s="20" t="s">
        <v>317</v>
      </c>
      <c r="E287" s="20" t="s">
        <v>11</v>
      </c>
      <c r="F287" s="20" t="s">
        <v>27</v>
      </c>
      <c r="G287" s="7" t="s">
        <v>318</v>
      </c>
      <c r="H287" s="3" t="s">
        <v>386</v>
      </c>
      <c r="J287" s="4">
        <v>774435</v>
      </c>
      <c r="K287" s="4">
        <v>7</v>
      </c>
      <c r="L287" s="16" t="str">
        <f t="shared" ref="L287:L288" si="59">HYPERLINK("http://klibs1.kj.yamagata-u.ac.jp/mylimedio/search/search.do?keyword=%23ID%3D"&amp;J287,"工学部図書館に所蔵あり")</f>
        <v>工学部図書館に所蔵あり</v>
      </c>
    </row>
    <row r="288" spans="2:12" ht="37.5" hidden="1" x14ac:dyDescent="0.4">
      <c r="B288" s="6" t="s">
        <v>97</v>
      </c>
      <c r="C288" s="20" t="s">
        <v>319</v>
      </c>
      <c r="D288" s="20" t="s">
        <v>320</v>
      </c>
      <c r="E288" s="20" t="s">
        <v>11</v>
      </c>
      <c r="F288" s="20" t="s">
        <v>27</v>
      </c>
      <c r="G288" s="7" t="s">
        <v>321</v>
      </c>
      <c r="H288" s="3" t="s">
        <v>386</v>
      </c>
      <c r="J288" s="4">
        <v>860781</v>
      </c>
      <c r="K288" s="4">
        <v>7</v>
      </c>
      <c r="L288" s="16" t="str">
        <f t="shared" si="59"/>
        <v>工学部図書館に所蔵あり</v>
      </c>
    </row>
    <row r="289" spans="2:12" x14ac:dyDescent="0.4">
      <c r="B289" s="6" t="s">
        <v>97</v>
      </c>
      <c r="C289" s="6" t="s">
        <v>319</v>
      </c>
      <c r="D289" s="6" t="s">
        <v>320</v>
      </c>
      <c r="E289" s="6" t="s">
        <v>11</v>
      </c>
      <c r="F289" s="6" t="s">
        <v>27</v>
      </c>
      <c r="G289" s="8" t="s">
        <v>322</v>
      </c>
      <c r="H289" s="3" t="s">
        <v>386</v>
      </c>
      <c r="J289" s="4">
        <v>868954</v>
      </c>
      <c r="K289" s="4"/>
      <c r="L289" s="16" t="str">
        <f>HYPERLINK("http://klibs1.kj.yamagata-u.ac.jp/mylimedio/search/search.do?keyword=%23ID%3D"&amp;J289,"OPAC")</f>
        <v>OPAC</v>
      </c>
    </row>
    <row r="290" spans="2:12" ht="37.5" hidden="1" x14ac:dyDescent="0.4">
      <c r="B290" s="6" t="s">
        <v>97</v>
      </c>
      <c r="C290" s="20" t="s">
        <v>323</v>
      </c>
      <c r="D290" s="20" t="s">
        <v>324</v>
      </c>
      <c r="E290" s="20" t="s">
        <v>11</v>
      </c>
      <c r="F290" s="20" t="s">
        <v>27</v>
      </c>
      <c r="G290" s="7" t="s">
        <v>325</v>
      </c>
      <c r="H290" s="3" t="s">
        <v>386</v>
      </c>
      <c r="J290" s="4">
        <v>859140</v>
      </c>
      <c r="K290" s="4">
        <v>7</v>
      </c>
      <c r="L290" s="16" t="str">
        <f>HYPERLINK("http://klibs1.kj.yamagata-u.ac.jp/mylimedio/search/search.do?keyword=%23ID%3D"&amp;J290,"工学部図書館に所蔵あり")</f>
        <v>工学部図書館に所蔵あり</v>
      </c>
    </row>
    <row r="291" spans="2:12" ht="56.25" x14ac:dyDescent="0.4">
      <c r="B291" s="6" t="s">
        <v>97</v>
      </c>
      <c r="C291" s="6" t="s">
        <v>326</v>
      </c>
      <c r="D291" s="6" t="s">
        <v>327</v>
      </c>
      <c r="E291" s="6" t="s">
        <v>11</v>
      </c>
      <c r="F291" s="6" t="s">
        <v>12</v>
      </c>
      <c r="G291" s="7" t="s">
        <v>411</v>
      </c>
      <c r="H291" s="3" t="s">
        <v>393</v>
      </c>
      <c r="J291" s="4"/>
      <c r="K291" s="4"/>
    </row>
    <row r="292" spans="2:12" ht="56.25" x14ac:dyDescent="0.4">
      <c r="B292" s="6" t="s">
        <v>97</v>
      </c>
      <c r="C292" s="6" t="s">
        <v>326</v>
      </c>
      <c r="D292" s="6" t="s">
        <v>327</v>
      </c>
      <c r="E292" s="6" t="s">
        <v>11</v>
      </c>
      <c r="F292" s="6" t="s">
        <v>12</v>
      </c>
      <c r="G292" s="7" t="s">
        <v>328</v>
      </c>
      <c r="H292" s="3" t="s">
        <v>393</v>
      </c>
      <c r="J292" s="4"/>
      <c r="K292" s="4"/>
    </row>
    <row r="293" spans="2:12" ht="56.25" x14ac:dyDescent="0.4">
      <c r="B293" s="6" t="s">
        <v>97</v>
      </c>
      <c r="C293" s="6" t="s">
        <v>326</v>
      </c>
      <c r="D293" s="6" t="s">
        <v>329</v>
      </c>
      <c r="E293" s="6" t="s">
        <v>11</v>
      </c>
      <c r="F293" s="6" t="s">
        <v>27</v>
      </c>
      <c r="G293" s="7" t="s">
        <v>412</v>
      </c>
      <c r="H293" s="3" t="s">
        <v>386</v>
      </c>
      <c r="J293" s="4">
        <v>879177</v>
      </c>
      <c r="K293" s="4"/>
      <c r="L293" s="16" t="str">
        <f t="shared" ref="L293:L294" si="60">HYPERLINK("http://klibs1.kj.yamagata-u.ac.jp/mylimedio/search/search.do?keyword=%23ID%3D"&amp;J293,"OPAC")</f>
        <v>OPAC</v>
      </c>
    </row>
    <row r="294" spans="2:12" ht="56.25" x14ac:dyDescent="0.4">
      <c r="B294" s="6" t="s">
        <v>97</v>
      </c>
      <c r="C294" s="6" t="s">
        <v>326</v>
      </c>
      <c r="D294" s="6" t="s">
        <v>329</v>
      </c>
      <c r="E294" s="6" t="s">
        <v>11</v>
      </c>
      <c r="F294" s="6" t="s">
        <v>27</v>
      </c>
      <c r="G294" s="7" t="s">
        <v>330</v>
      </c>
      <c r="H294" s="3" t="s">
        <v>386</v>
      </c>
      <c r="J294" s="4">
        <v>879177</v>
      </c>
      <c r="K294" s="4"/>
      <c r="L294" s="16" t="str">
        <f>HYPERLINK("http://klibs1.kj.yamagata-u.ac.jp/mylimedio/search/search.do?keyword=%23ID%3D"&amp;J294,"OPAC")</f>
        <v>OPAC</v>
      </c>
    </row>
    <row r="295" spans="2:12" x14ac:dyDescent="0.4">
      <c r="B295" s="6" t="s">
        <v>97</v>
      </c>
      <c r="C295" s="6" t="s">
        <v>331</v>
      </c>
      <c r="D295" s="6" t="s">
        <v>332</v>
      </c>
      <c r="E295" s="6" t="s">
        <v>11</v>
      </c>
      <c r="F295" s="6" t="s">
        <v>12</v>
      </c>
      <c r="G295" s="7" t="s">
        <v>333</v>
      </c>
      <c r="H295" s="3" t="s">
        <v>386</v>
      </c>
      <c r="J295" s="4">
        <v>276088</v>
      </c>
      <c r="K295" s="4"/>
      <c r="L295" s="16" t="str">
        <f t="shared" ref="L295:L298" si="61">HYPERLINK("http://klibs1.kj.yamagata-u.ac.jp/mylimedio/search/search.do?keyword=%23ID%3D"&amp;J295,"OPAC")</f>
        <v>OPAC</v>
      </c>
    </row>
    <row r="296" spans="2:12" x14ac:dyDescent="0.4">
      <c r="B296" s="6" t="s">
        <v>97</v>
      </c>
      <c r="C296" s="6" t="s">
        <v>331</v>
      </c>
      <c r="D296" s="6" t="s">
        <v>332</v>
      </c>
      <c r="E296" s="6" t="s">
        <v>11</v>
      </c>
      <c r="F296" s="6" t="s">
        <v>12</v>
      </c>
      <c r="G296" s="8" t="s">
        <v>334</v>
      </c>
      <c r="H296" s="3" t="s">
        <v>386</v>
      </c>
      <c r="J296" s="4">
        <v>849786</v>
      </c>
      <c r="K296" s="4"/>
      <c r="L296" s="16" t="str">
        <f t="shared" si="61"/>
        <v>OPAC</v>
      </c>
    </row>
    <row r="297" spans="2:12" x14ac:dyDescent="0.4">
      <c r="B297" s="6" t="s">
        <v>97</v>
      </c>
      <c r="C297" s="6" t="s">
        <v>335</v>
      </c>
      <c r="D297" s="6" t="s">
        <v>336</v>
      </c>
      <c r="E297" s="6" t="s">
        <v>11</v>
      </c>
      <c r="F297" s="6" t="s">
        <v>12</v>
      </c>
      <c r="G297" s="7" t="s">
        <v>413</v>
      </c>
      <c r="H297" s="3" t="s">
        <v>386</v>
      </c>
      <c r="J297" s="4">
        <v>879171</v>
      </c>
      <c r="K297" s="4"/>
      <c r="L297" s="16" t="str">
        <f t="shared" si="61"/>
        <v>OPAC</v>
      </c>
    </row>
    <row r="298" spans="2:12" x14ac:dyDescent="0.4">
      <c r="B298" s="6" t="s">
        <v>97</v>
      </c>
      <c r="C298" s="6" t="s">
        <v>335</v>
      </c>
      <c r="D298" s="6" t="s">
        <v>336</v>
      </c>
      <c r="E298" s="6" t="s">
        <v>11</v>
      </c>
      <c r="F298" s="6" t="s">
        <v>12</v>
      </c>
      <c r="G298" s="8" t="s">
        <v>414</v>
      </c>
      <c r="H298" s="3" t="s">
        <v>386</v>
      </c>
      <c r="J298" s="4">
        <v>879108</v>
      </c>
      <c r="K298" s="4"/>
      <c r="L298" s="16" t="str">
        <f t="shared" si="61"/>
        <v>OPAC</v>
      </c>
    </row>
    <row r="299" spans="2:12" x14ac:dyDescent="0.4">
      <c r="B299" s="6" t="s">
        <v>97</v>
      </c>
      <c r="C299" s="6" t="s">
        <v>337</v>
      </c>
      <c r="D299" s="6" t="s">
        <v>338</v>
      </c>
      <c r="E299" s="6" t="s">
        <v>11</v>
      </c>
      <c r="F299" s="6" t="s">
        <v>12</v>
      </c>
      <c r="G299" s="7" t="s">
        <v>339</v>
      </c>
      <c r="H299" s="3" t="s">
        <v>386</v>
      </c>
      <c r="J299" s="4">
        <v>348686</v>
      </c>
      <c r="K299" s="4"/>
      <c r="L299" s="16" t="str">
        <f t="shared" ref="L299:L300" si="62">HYPERLINK("http://klibs1.kj.yamagata-u.ac.jp/mylimedio/search/search.do?keyword=%23ID%3D"&amp;J299,"OPAC")</f>
        <v>OPAC</v>
      </c>
    </row>
    <row r="300" spans="2:12" x14ac:dyDescent="0.4">
      <c r="B300" s="6" t="s">
        <v>97</v>
      </c>
      <c r="C300" s="6" t="s">
        <v>340</v>
      </c>
      <c r="D300" s="6" t="s">
        <v>341</v>
      </c>
      <c r="E300" s="6" t="s">
        <v>261</v>
      </c>
      <c r="F300" s="6" t="s">
        <v>27</v>
      </c>
      <c r="G300" s="7" t="s">
        <v>342</v>
      </c>
      <c r="H300" s="3" t="s">
        <v>386</v>
      </c>
      <c r="J300" s="4">
        <v>348686</v>
      </c>
      <c r="K300" s="4"/>
      <c r="L300" s="16" t="str">
        <f t="shared" si="62"/>
        <v>OPAC</v>
      </c>
    </row>
    <row r="301" spans="2:12" ht="37.5" hidden="1" x14ac:dyDescent="0.4">
      <c r="B301" s="6" t="s">
        <v>97</v>
      </c>
      <c r="C301" s="20" t="s">
        <v>343</v>
      </c>
      <c r="D301" s="20" t="s">
        <v>344</v>
      </c>
      <c r="E301" s="20" t="s">
        <v>11</v>
      </c>
      <c r="F301" s="20" t="s">
        <v>12</v>
      </c>
      <c r="G301" s="7" t="s">
        <v>345</v>
      </c>
      <c r="H301" s="3" t="s">
        <v>386</v>
      </c>
      <c r="J301" s="4">
        <v>750627</v>
      </c>
      <c r="K301" s="4">
        <v>7</v>
      </c>
      <c r="L301" s="16" t="str">
        <f>HYPERLINK("http://klibs1.kj.yamagata-u.ac.jp/mylimedio/search/search.do?keyword=%23ID%3D"&amp;J301,"工学部図書館に所蔵あり")</f>
        <v>工学部図書館に所蔵あり</v>
      </c>
    </row>
    <row r="302" spans="2:12" x14ac:dyDescent="0.4">
      <c r="B302" s="6" t="s">
        <v>97</v>
      </c>
      <c r="C302" s="6" t="s">
        <v>343</v>
      </c>
      <c r="D302" s="6" t="s">
        <v>344</v>
      </c>
      <c r="E302" s="6" t="s">
        <v>11</v>
      </c>
      <c r="F302" s="6" t="s">
        <v>12</v>
      </c>
      <c r="G302" s="8" t="s">
        <v>346</v>
      </c>
      <c r="H302" s="3" t="s">
        <v>386</v>
      </c>
      <c r="J302" s="4">
        <v>872473</v>
      </c>
      <c r="K302" s="4"/>
      <c r="L302" s="16" t="str">
        <f>HYPERLINK("http://klibs1.kj.yamagata-u.ac.jp/mylimedio/search/search.do?keyword=%23ID%3D"&amp;J302,"OPAC")</f>
        <v>OPAC</v>
      </c>
    </row>
    <row r="303" spans="2:12" ht="37.5" hidden="1" x14ac:dyDescent="0.4">
      <c r="B303" s="6" t="s">
        <v>97</v>
      </c>
      <c r="C303" s="20" t="s">
        <v>343</v>
      </c>
      <c r="D303" s="20" t="s">
        <v>347</v>
      </c>
      <c r="E303" s="20" t="s">
        <v>261</v>
      </c>
      <c r="F303" s="20" t="s">
        <v>12</v>
      </c>
      <c r="G303" s="7" t="s">
        <v>345</v>
      </c>
      <c r="H303" s="3" t="s">
        <v>386</v>
      </c>
      <c r="J303" s="4">
        <v>750627</v>
      </c>
      <c r="K303" s="4">
        <v>7</v>
      </c>
      <c r="L303" s="16" t="str">
        <f>HYPERLINK("http://klibs1.kj.yamagata-u.ac.jp/mylimedio/search/search.do?keyword=%23ID%3D"&amp;J303,"工学部図書館に所蔵あり")</f>
        <v>工学部図書館に所蔵あり</v>
      </c>
    </row>
    <row r="304" spans="2:12" x14ac:dyDescent="0.4">
      <c r="B304" s="6" t="s">
        <v>97</v>
      </c>
      <c r="C304" s="6" t="s">
        <v>343</v>
      </c>
      <c r="D304" s="6" t="s">
        <v>347</v>
      </c>
      <c r="E304" s="6" t="s">
        <v>261</v>
      </c>
      <c r="F304" s="6" t="s">
        <v>12</v>
      </c>
      <c r="G304" s="8" t="s">
        <v>346</v>
      </c>
      <c r="H304" s="3" t="s">
        <v>386</v>
      </c>
      <c r="J304" s="4">
        <v>872473</v>
      </c>
      <c r="K304" s="4"/>
      <c r="L304" s="16" t="str">
        <f t="shared" ref="L304:L305" si="63">HYPERLINK("http://klibs1.kj.yamagata-u.ac.jp/mylimedio/search/search.do?keyword=%23ID%3D"&amp;J304,"OPAC")</f>
        <v>OPAC</v>
      </c>
    </row>
    <row r="305" spans="2:12" x14ac:dyDescent="0.4">
      <c r="B305" s="6" t="s">
        <v>97</v>
      </c>
      <c r="C305" s="6" t="s">
        <v>348</v>
      </c>
      <c r="D305" s="6" t="s">
        <v>349</v>
      </c>
      <c r="E305" s="6" t="s">
        <v>11</v>
      </c>
      <c r="F305" s="6" t="s">
        <v>27</v>
      </c>
      <c r="G305" s="7" t="s">
        <v>140</v>
      </c>
      <c r="H305" s="3" t="s">
        <v>386</v>
      </c>
      <c r="J305" s="4">
        <v>860924</v>
      </c>
      <c r="K305" s="4"/>
      <c r="L305" s="16" t="str">
        <f t="shared" si="63"/>
        <v>OPAC</v>
      </c>
    </row>
    <row r="306" spans="2:12" x14ac:dyDescent="0.4">
      <c r="B306" s="6" t="s">
        <v>97</v>
      </c>
      <c r="C306" s="6" t="s">
        <v>350</v>
      </c>
      <c r="D306" s="6" t="s">
        <v>351</v>
      </c>
      <c r="E306" s="6" t="s">
        <v>261</v>
      </c>
      <c r="F306" s="6" t="s">
        <v>12</v>
      </c>
      <c r="G306" s="7" t="s">
        <v>352</v>
      </c>
      <c r="H306" s="3" t="s">
        <v>393</v>
      </c>
      <c r="J306" s="4"/>
      <c r="K306" s="4"/>
    </row>
    <row r="307" spans="2:12" x14ac:dyDescent="0.4">
      <c r="B307" s="3" t="s">
        <v>378</v>
      </c>
      <c r="C307" s="3" t="s">
        <v>379</v>
      </c>
      <c r="D307" s="3" t="s">
        <v>380</v>
      </c>
      <c r="E307" s="3" t="s">
        <v>11</v>
      </c>
      <c r="F307" s="3" t="s">
        <v>12</v>
      </c>
      <c r="G307" s="10" t="s">
        <v>381</v>
      </c>
      <c r="H307" s="3" t="s">
        <v>386</v>
      </c>
      <c r="I307" s="3"/>
      <c r="J307" s="4">
        <v>847229</v>
      </c>
      <c r="K307" s="4"/>
      <c r="L307" s="16" t="str">
        <f>HYPERLINK("http://klibs1.kj.yamagata-u.ac.jp/mylimedio/search/search.do?keyword=%23ID%3D"&amp;J307,"OPAC")</f>
        <v>OPAC</v>
      </c>
    </row>
  </sheetData>
  <autoFilter ref="B5:L307">
    <filterColumn colId="9">
      <filters blank="1"/>
    </filterColumn>
  </autoFilter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2018-05-14T06:06:56Z</dcterms:created>
  <dcterms:modified xsi:type="dcterms:W3CDTF">2018-08-24T02:20:02Z</dcterms:modified>
</cp:coreProperties>
</file>